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4391" sheetId="3" r:id="rId1"/>
  </sheets>
  <calcPr calcId="144525"/>
</workbook>
</file>

<file path=xl/calcChain.xml><?xml version="1.0" encoding="utf-8"?>
<calcChain xmlns="http://schemas.openxmlformats.org/spreadsheetml/2006/main">
  <c r="N201" i="3" l="1"/>
  <c r="N197" i="3"/>
  <c r="N193" i="3"/>
  <c r="M289" i="3"/>
  <c r="N289" i="3" s="1"/>
  <c r="M270" i="3"/>
  <c r="L289" i="3"/>
  <c r="L270" i="3"/>
  <c r="P289" i="3"/>
  <c r="P270" i="3"/>
  <c r="O288" i="3"/>
  <c r="O280" i="3"/>
  <c r="O275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1" i="3"/>
  <c r="O237" i="3"/>
  <c r="O233" i="3"/>
  <c r="O229" i="3"/>
  <c r="O225" i="3"/>
  <c r="O221" i="3"/>
  <c r="O217" i="3"/>
  <c r="O213" i="3"/>
  <c r="O209" i="3"/>
  <c r="O205" i="3"/>
  <c r="O201" i="3"/>
  <c r="O197" i="3"/>
  <c r="O289" i="3" s="1"/>
  <c r="O193" i="3"/>
  <c r="N288" i="3"/>
  <c r="N280" i="3"/>
  <c r="N275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1" i="3"/>
  <c r="N237" i="3"/>
  <c r="N233" i="3"/>
  <c r="N229" i="3"/>
  <c r="N225" i="3"/>
  <c r="N221" i="3"/>
  <c r="N217" i="3"/>
  <c r="N213" i="3"/>
  <c r="N209" i="3"/>
  <c r="N205" i="3"/>
  <c r="I289" i="3"/>
  <c r="I270" i="3"/>
  <c r="H289" i="3"/>
  <c r="H288" i="3"/>
  <c r="H280" i="3"/>
  <c r="H275" i="3"/>
  <c r="H270" i="3"/>
  <c r="H245" i="3"/>
  <c r="H241" i="3"/>
  <c r="H237" i="3"/>
  <c r="H233" i="3"/>
  <c r="H229" i="3"/>
  <c r="H225" i="3"/>
  <c r="H221" i="3"/>
  <c r="H217" i="3"/>
  <c r="H213" i="3"/>
  <c r="H209" i="3"/>
  <c r="H205" i="3"/>
  <c r="H201" i="3"/>
  <c r="H197" i="3"/>
  <c r="H193" i="3"/>
  <c r="K289" i="3"/>
  <c r="K270" i="3"/>
  <c r="J289" i="3"/>
  <c r="J270" i="3"/>
  <c r="N180" i="3"/>
  <c r="N179" i="3"/>
  <c r="N178" i="3"/>
  <c r="N177" i="3"/>
  <c r="N176" i="3"/>
  <c r="N175" i="3"/>
  <c r="N168" i="3"/>
  <c r="O168" i="3" s="1"/>
  <c r="N163" i="3"/>
  <c r="N158" i="3"/>
  <c r="N157" i="3"/>
  <c r="N156" i="3"/>
  <c r="N155" i="3"/>
  <c r="N154" i="3"/>
  <c r="N153" i="3"/>
  <c r="N152" i="3"/>
  <c r="N151" i="3"/>
  <c r="O151" i="3" s="1"/>
  <c r="N145" i="3"/>
  <c r="N141" i="3"/>
  <c r="N137" i="3"/>
  <c r="N136" i="3"/>
  <c r="N135" i="3"/>
  <c r="N134" i="3"/>
  <c r="N133" i="3"/>
  <c r="N132" i="3"/>
  <c r="N126" i="3"/>
  <c r="O126" i="3" s="1"/>
  <c r="N117" i="3"/>
  <c r="N108" i="3"/>
  <c r="N101" i="3"/>
  <c r="N94" i="3"/>
  <c r="O94" i="3" s="1"/>
  <c r="N91" i="3"/>
  <c r="O91" i="3" s="1"/>
  <c r="N86" i="3"/>
  <c r="N79" i="3"/>
  <c r="N76" i="3"/>
  <c r="O76" i="3" s="1"/>
  <c r="N69" i="3"/>
  <c r="N65" i="3"/>
  <c r="N61" i="3"/>
  <c r="O61" i="3" s="1"/>
  <c r="N57" i="3"/>
  <c r="N52" i="3"/>
  <c r="N45" i="3"/>
  <c r="N40" i="3"/>
  <c r="N35" i="3"/>
  <c r="N31" i="3"/>
  <c r="N26" i="3"/>
  <c r="N21" i="3"/>
  <c r="N16" i="3"/>
  <c r="N11" i="3"/>
  <c r="O11" i="3" s="1"/>
  <c r="M187" i="3"/>
  <c r="M180" i="3"/>
  <c r="M158" i="3"/>
  <c r="M137" i="3"/>
  <c r="L187" i="3"/>
  <c r="L180" i="3"/>
  <c r="L158" i="3"/>
  <c r="L137" i="3"/>
  <c r="K187" i="3"/>
  <c r="K180" i="3"/>
  <c r="P187" i="3"/>
  <c r="P180" i="3"/>
  <c r="K158" i="3"/>
  <c r="K137" i="3"/>
  <c r="P158" i="3"/>
  <c r="P137" i="3"/>
  <c r="J187" i="3"/>
  <c r="J180" i="3"/>
  <c r="J158" i="3"/>
  <c r="J137" i="3"/>
  <c r="O186" i="3"/>
  <c r="O180" i="3"/>
  <c r="O179" i="3"/>
  <c r="O178" i="3"/>
  <c r="O177" i="3"/>
  <c r="O176" i="3"/>
  <c r="O175" i="3"/>
  <c r="O163" i="3"/>
  <c r="O158" i="3"/>
  <c r="O157" i="3"/>
  <c r="O156" i="3"/>
  <c r="O155" i="3"/>
  <c r="O154" i="3"/>
  <c r="O153" i="3"/>
  <c r="O152" i="3"/>
  <c r="O145" i="3"/>
  <c r="O141" i="3"/>
  <c r="O137" i="3"/>
  <c r="O136" i="3"/>
  <c r="O135" i="3"/>
  <c r="O134" i="3"/>
  <c r="O133" i="3"/>
  <c r="O132" i="3"/>
  <c r="I187" i="3"/>
  <c r="I180" i="3"/>
  <c r="I158" i="3"/>
  <c r="I137" i="3"/>
  <c r="H187" i="3"/>
  <c r="H186" i="3"/>
  <c r="H180" i="3"/>
  <c r="H175" i="3"/>
  <c r="H168" i="3"/>
  <c r="H163" i="3"/>
  <c r="H158" i="3"/>
  <c r="H151" i="3"/>
  <c r="H145" i="3"/>
  <c r="H141" i="3"/>
  <c r="H137" i="3"/>
  <c r="H132" i="3"/>
  <c r="H126" i="3"/>
  <c r="H117" i="3"/>
  <c r="H108" i="3"/>
  <c r="H101" i="3"/>
  <c r="H94" i="3"/>
  <c r="H91" i="3"/>
  <c r="H86" i="3"/>
  <c r="H79" i="3"/>
  <c r="H76" i="3"/>
  <c r="H69" i="3"/>
  <c r="H65" i="3"/>
  <c r="O65" i="3" s="1"/>
  <c r="H61" i="3"/>
  <c r="H57" i="3"/>
  <c r="O57" i="3" s="1"/>
  <c r="H52" i="3"/>
  <c r="O52" i="3" s="1"/>
  <c r="H45" i="3"/>
  <c r="O45" i="3" s="1"/>
  <c r="H40" i="3"/>
  <c r="O40" i="3" s="1"/>
  <c r="H35" i="3"/>
  <c r="H31" i="3"/>
  <c r="H26" i="3"/>
  <c r="H21" i="3"/>
  <c r="H16" i="3"/>
  <c r="O16" i="3" s="1"/>
  <c r="H11" i="3"/>
  <c r="O117" i="3"/>
  <c r="O108" i="3"/>
  <c r="O101" i="3"/>
  <c r="O86" i="3"/>
  <c r="O79" i="3"/>
  <c r="O35" i="3"/>
  <c r="O31" i="3"/>
  <c r="O26" i="3"/>
  <c r="O21" i="3"/>
  <c r="N186" i="3"/>
  <c r="O69" i="3" l="1"/>
  <c r="O187" i="3"/>
  <c r="N187" i="3"/>
</calcChain>
</file>

<file path=xl/sharedStrings.xml><?xml version="1.0" encoding="utf-8"?>
<sst xmlns="http://schemas.openxmlformats.org/spreadsheetml/2006/main" count="1596" uniqueCount="510">
  <si>
    <t>Costi N1 - consumo beni sanitari</t>
  </si>
  <si>
    <t/>
  </si>
  <si>
    <t>Aggregati CE</t>
  </si>
  <si>
    <t>Elisi</t>
  </si>
  <si>
    <t>cod.</t>
  </si>
  <si>
    <t>Descrizione</t>
  </si>
  <si>
    <t>natura</t>
  </si>
  <si>
    <t>AMCO</t>
  </si>
  <si>
    <t>conto</t>
  </si>
  <si>
    <t>descr. conto</t>
  </si>
  <si>
    <t>Settori</t>
  </si>
  <si>
    <t>Valore</t>
  </si>
  <si>
    <t>Presidio</t>
  </si>
  <si>
    <t>Territorio</t>
  </si>
  <si>
    <t>Prevenzione</t>
  </si>
  <si>
    <t>DG e Supp.</t>
  </si>
  <si>
    <t>Libera Prof.</t>
  </si>
  <si>
    <t>Totale</t>
  </si>
  <si>
    <t>Differenza</t>
  </si>
  <si>
    <t>Extra Lea</t>
  </si>
  <si>
    <t>BA0050</t>
  </si>
  <si>
    <t>B.1.A.1.2) Medicinali senza AIC</t>
  </si>
  <si>
    <t>Medicinali privi di AIC impiegati nella produzione di ricoveri e prestazioni</t>
  </si>
  <si>
    <t>BA2671</t>
  </si>
  <si>
    <t>B.13.A.1) Prodotti farmaceutici ed emoderivati</t>
  </si>
  <si>
    <t>Rimanenze inziali di magazzino -Medicinali privi di AIC impiegati nella produzione di ricoveri e prestazioni-</t>
  </si>
  <si>
    <t>Rimanenze finali di magazzino -Medicinali privi di AIC impiegati nella produzione di ricoveri e prestazioni-</t>
  </si>
  <si>
    <t>Soluzioni fisiologiche e medicinali senza AIC</t>
  </si>
  <si>
    <t>0</t>
  </si>
  <si>
    <t>TOT-1</t>
  </si>
  <si>
    <t>totale gruppo sottoconti</t>
  </si>
  <si>
    <t>BA0100</t>
  </si>
  <si>
    <t>B.1.A.2.3) da altri soggetti</t>
  </si>
  <si>
    <t>C020152B</t>
  </si>
  <si>
    <t xml:space="preserve">Sangue ed emocomponenti da altri soggetti privati( ex-Sangue ed emocomponenti)                                                                                                                                                                                                                              </t>
  </si>
  <si>
    <t>BA2672</t>
  </si>
  <si>
    <t>B.13.A.2) Sangue ed emocomponenti</t>
  </si>
  <si>
    <t>Sangue ed emocomponenti</t>
  </si>
  <si>
    <t>TOT-2</t>
  </si>
  <si>
    <t>BA0040</t>
  </si>
  <si>
    <t>B.1.A.1.1) Medicinali con AIC, ad eccezione di vaccini, emoderivati di produzione regionale, ossigeno e altri gas medicali</t>
  </si>
  <si>
    <t>Emoderivati</t>
  </si>
  <si>
    <t>TOT-3</t>
  </si>
  <si>
    <t>R</t>
  </si>
  <si>
    <t>BA0080</t>
  </si>
  <si>
    <t>B.1.A.2.1) da pubblico (Aziende sanitarie pubbliche della Regione) ¿ Mobilità intraregionale</t>
  </si>
  <si>
    <t>C020153F</t>
  </si>
  <si>
    <t>Sangue ed emocomponenti in compensazione</t>
  </si>
  <si>
    <t>C441522B</t>
  </si>
  <si>
    <t xml:space="preserve">Rimanenze iniziali - Sangue ed emocomponenti acquisto da ASR Piemontesi in compensazione( ex-Sangue ed emocomponenti acquisto da ASR Piemonte in compensazione)                                                                                                                                             </t>
  </si>
  <si>
    <t>R440148B</t>
  </si>
  <si>
    <t xml:space="preserve">Rimanenze finali - Sangue ed emocomponenti acquisto da ASR Piemontesi in compensazione( ex-Sangue ed emocomponenti acquisto da ASR Piemonte in compensazione)                                                                                                                                               </t>
  </si>
  <si>
    <t>Sangue ed emocomponenti acquisto da ASR Piemonte in compensazione</t>
  </si>
  <si>
    <t>TOT-4</t>
  </si>
  <si>
    <t>BA0308</t>
  </si>
  <si>
    <t>B.1.A.1.4.1) Emoderivati di produzione regionale da pubblico (Aziende sanitarie pubbliche della Regione) - Mobilità intraregionale</t>
  </si>
  <si>
    <t>C090155F</t>
  </si>
  <si>
    <t xml:space="preserve">Emoderivati di produzione regionale da pubblico (Az San Pub della Regione) in compensazione (ex-Emoderivati in compensazione)                                                                                                                                                                               </t>
  </si>
  <si>
    <t>emoderivati  da ASR Piemonte in compensazione</t>
  </si>
  <si>
    <t>BA0063</t>
  </si>
  <si>
    <t>B.1.A.1.4.3) Emoderivati di produzione regionale da altri soggetti</t>
  </si>
  <si>
    <t>Acquisto di emoderivati  da ASR Piemonte in compensazione</t>
  </si>
  <si>
    <t>TOT-5</t>
  </si>
  <si>
    <t>C010162B</t>
  </si>
  <si>
    <t xml:space="preserve">Emoderivati di produzione regionale da altri soggetti pubblici( ex-Acquisti di emoderivati dellla (CRCC) ASL TO 4/NO netto plasma trattato ricevuto da ASR)                                                                                                                                                 </t>
  </si>
  <si>
    <t>Rimanenze iniziali di emoderivati dellla (CRCC) ASL TO 4 netto plasma trattato ricevuto da ASR</t>
  </si>
  <si>
    <t>Rimanenze finali di emoderivati dellla (CRCC)  ASL TO 4 netto plasma trattato ricevuto da ASR</t>
  </si>
  <si>
    <t>TOT-6</t>
  </si>
  <si>
    <t>BA0260</t>
  </si>
  <si>
    <t>B.1.A.5)  Materiali per la profilassi (vaccini)</t>
  </si>
  <si>
    <t>C050105B</t>
  </si>
  <si>
    <t>Sieri e vaccini</t>
  </si>
  <si>
    <t>BA2675</t>
  </si>
  <si>
    <t>B.13.A.5) Materiali per la profilassi (vaccini)</t>
  </si>
  <si>
    <t>C441505B</t>
  </si>
  <si>
    <t xml:space="preserve">Rimanenze iniziali - Sieri e vaccini( ex-Siero e vaccini)                                                                                                                                                                                                                                                   </t>
  </si>
  <si>
    <t>R440105B</t>
  </si>
  <si>
    <t xml:space="preserve">Rimanenze finali - Sieri e vaccini( ex-Siero e vaccini)                                                                                                                                                                                                                                                     </t>
  </si>
  <si>
    <t>Siero e vaccini</t>
  </si>
  <si>
    <t>TOT-7</t>
  </si>
  <si>
    <t>C050106B</t>
  </si>
  <si>
    <t>Immunoterapie specifiche (Vaccini desensibilizzanti)</t>
  </si>
  <si>
    <t>C441506B</t>
  </si>
  <si>
    <t xml:space="preserve">Rimanenze iniziali - Immunoterapie specifiche (Vaccini desensibilizzanti)( ex-Vaccini desensibilizzanti)                                                                                                                                                                                                    </t>
  </si>
  <si>
    <t>R440106B</t>
  </si>
  <si>
    <t xml:space="preserve">Rimanenze finali - Immunoterapie specifiche (Vaccini desensibilizzanti)( ex-Vaccini desensibilizzanti)                                                                                                                                                                                                      </t>
  </si>
  <si>
    <t>Vaccini desensibilizzanti</t>
  </si>
  <si>
    <t>TOT-8</t>
  </si>
  <si>
    <t>BA0240</t>
  </si>
  <si>
    <t>B.1.A.3.3)  Dispositivi medico diagnostici in vitro (IVD)</t>
  </si>
  <si>
    <t>C030107B</t>
  </si>
  <si>
    <t>Acquisti di dispositivi medico diagnostici in vitro compresi i radiodiagnostici in vitro-</t>
  </si>
  <si>
    <t>BA2673</t>
  </si>
  <si>
    <t>B.13.A.3) Dispositivi medici</t>
  </si>
  <si>
    <t>Reagenti laboratorio</t>
  </si>
  <si>
    <t>C441589B</t>
  </si>
  <si>
    <t xml:space="preserve">Rimanenze iniziali - Dispositivi medico diagnostici in vitro compresi i radiodiagnostici in vitro   </t>
  </si>
  <si>
    <t>Rimanenze finali di magazzino -Dispositivi medico diagnostici in vitro compresi i radiodiagnostici in vitro-</t>
  </si>
  <si>
    <t>R440181B</t>
  </si>
  <si>
    <t>Rimanenze finali - Dispositivi medico diagnostici in vitro compresi i radiodiagnostici in vitro</t>
  </si>
  <si>
    <t>TOT-9</t>
  </si>
  <si>
    <t>BA0290</t>
  </si>
  <si>
    <t>B.1.A.8)  Altri beni e prodotti sanitari</t>
  </si>
  <si>
    <t>C080109B</t>
  </si>
  <si>
    <t>Altri materiali diagnostici</t>
  </si>
  <si>
    <t>BA2678</t>
  </si>
  <si>
    <t>C441509B</t>
  </si>
  <si>
    <t xml:space="preserve">Rimanenze iniziali - Altri materiali diagnostici( ex-Rimanenze iniziali di magazzino - Radiofarmaci (con e senza AIC) e radiodiagnostici-)                                                                                                                                                                  </t>
  </si>
  <si>
    <t>R440109B</t>
  </si>
  <si>
    <t xml:space="preserve">Rimanenze finali - Altri materiali diagnostici( ex-Rimanenze finali di magazzino -Radiofarmaci (con e senza AIC) e radiodiagnostici-)                                                                                                                                                                       </t>
  </si>
  <si>
    <t>TOT-10</t>
  </si>
  <si>
    <t>C080149B</t>
  </si>
  <si>
    <t xml:space="preserve">Acquisto di beni per assistenza integrativa( ex-acquisto di beni per assistenza integrativa compresa nei LEA (non compresa DM 332/1999))                                                                                                                                                                    </t>
  </si>
  <si>
    <t>B.13.A.8)  Altri beni e prodotti sanitari</t>
  </si>
  <si>
    <t>C441541B</t>
  </si>
  <si>
    <t xml:space="preserve">Rimanenze iniziali - Beni per assistenza integrativa( ex-rimanenze iniziali di beni per assistenza integrativa compresa nei LEA (non compresa DM 332/1999))                                                                                                                                                 </t>
  </si>
  <si>
    <t>R440144B</t>
  </si>
  <si>
    <t xml:space="preserve">Rimanenze finali - Beni per assistenza integrativa( ex-rimanenze finali di beni per assistenza integrativa compresa nei LEA (non compresa DM 332/1999))                                                                                                                                                     </t>
  </si>
  <si>
    <t>TOT-11</t>
  </si>
  <si>
    <t>acquisto di beni per assistenza integrativa NON compresa nei LEA (non compresa DM 332/1999)</t>
  </si>
  <si>
    <t>rimanenze iniziali di beni per assistenza integrativa NON compresa nei LEA (non compresa DM 332/1999)</t>
  </si>
  <si>
    <t>rimanenze finali di beni per assistenza integrativa NON compresa nei LEA (non compresa DM 332/1999)</t>
  </si>
  <si>
    <t>TOT-12</t>
  </si>
  <si>
    <t>C080151B</t>
  </si>
  <si>
    <t xml:space="preserve">Acquisto di beni per assistenza protesica( ex-acquisto di beni per assistenza protesica ex DM 332/1999)                                                                                                                                                                                                     </t>
  </si>
  <si>
    <t>C441543B</t>
  </si>
  <si>
    <t xml:space="preserve">Rimanenze iniziali - Beni per assistenza protesica( ex-rimanenze iniziali per assistenza protesica ex DM 332/1999)                                                                                                                                                                                          </t>
  </si>
  <si>
    <t>R440146B</t>
  </si>
  <si>
    <t xml:space="preserve">Rimanenze finali - Beni per assistenza protesica( ex-rimanenze finali per assistenza protesica ex DM 332/1999)                                                                                                                                                                                              </t>
  </si>
  <si>
    <t>TOT-13</t>
  </si>
  <si>
    <t>BA0220</t>
  </si>
  <si>
    <t>B.1.A.3.1)  Dispositivi medici</t>
  </si>
  <si>
    <t>C030164B</t>
  </si>
  <si>
    <t>Acquisto dispositivi medici</t>
  </si>
  <si>
    <t>Rimanenze iniziali di dispositivi medici</t>
  </si>
  <si>
    <t>C441586B</t>
  </si>
  <si>
    <t>Rimanenze iniziali - Dispositivi medici</t>
  </si>
  <si>
    <t>Rimanenze finali di dispositivi medici</t>
  </si>
  <si>
    <t>R440178B</t>
  </si>
  <si>
    <t>Rimanenze finali - Dispositivi medici</t>
  </si>
  <si>
    <t>Resi per acquisto dispositvi medici</t>
  </si>
  <si>
    <t>TOT-14</t>
  </si>
  <si>
    <t>Materiali chirurgici, sanitario e diagnostico per uso veterinario</t>
  </si>
  <si>
    <t>BA0280</t>
  </si>
  <si>
    <t>B.1.A.7)  Materiali e prodotti per uso veterinario</t>
  </si>
  <si>
    <t>TOT-15</t>
  </si>
  <si>
    <t>BA0250</t>
  </si>
  <si>
    <t>B.1.A.4)  Prodotti dietetici</t>
  </si>
  <si>
    <t>C040119B</t>
  </si>
  <si>
    <t>Prodotti dietetici (e di nutrizione enterale)</t>
  </si>
  <si>
    <t>BA2674</t>
  </si>
  <si>
    <t>B.13.A.4) Prodotti dietetici</t>
  </si>
  <si>
    <t>C441519B</t>
  </si>
  <si>
    <t xml:space="preserve">Rimanenze iniziali - Prodotti dietetici (e di nutrizione enterale)( ex-Prodotti dietetici (e di nutrizione enterale) - rimanenze iniziali)                                                                                                                                                                  </t>
  </si>
  <si>
    <t>C441594B</t>
  </si>
  <si>
    <t>Rim. iniziali - Prodotti dietetici da Aziende sanitarie pubbliche della Regione</t>
  </si>
  <si>
    <t>R440191B</t>
  </si>
  <si>
    <t>Rim. finali - Prodotti dietetici da Aziende sanitarie pubbliche della Regione</t>
  </si>
  <si>
    <t>R440119B</t>
  </si>
  <si>
    <t xml:space="preserve">Rimanenze finali - Prodotti dietetici (e di nutrizione enterale)( ex-Prodotti dietetici (e di nutrizione enterale) - rimanenze finali)                                                                                                                                                                      </t>
  </si>
  <si>
    <t>Prodotti dietetici (e di nutrizione enterale) - (resi)</t>
  </si>
  <si>
    <t>TOT-16</t>
  </si>
  <si>
    <t>C080143B</t>
  </si>
  <si>
    <t>"Altri beni e prodotti sanitari non diversamente imputabili"</t>
  </si>
  <si>
    <t>C441540B</t>
  </si>
  <si>
    <t xml:space="preserve">Rimanenze iniziali - Altri beni e prodotti sanitari non diversamente imputabili( ex-Altri beni e prodotti sanitari)                                                                                                                                                                                         </t>
  </si>
  <si>
    <t>R440143B</t>
  </si>
  <si>
    <t xml:space="preserve">Rimanenze finali - Altri beni e prodotti sanitari non diversamente imputabili( ex-Altri beni e prodotti sanitari)                                                                                                                                                                                           </t>
  </si>
  <si>
    <t>Altri beni e prodotti sanitari</t>
  </si>
  <si>
    <t>TOT-17</t>
  </si>
  <si>
    <t>Acquisto di medicinali privi di AIC</t>
  </si>
  <si>
    <t>TOT-18</t>
  </si>
  <si>
    <t>BA0230</t>
  </si>
  <si>
    <t>B.1.A.3.2)  Dispositivi medici impiantabili attivi</t>
  </si>
  <si>
    <t>C030158B</t>
  </si>
  <si>
    <t>Protesi- -dispositivi medici impiantabili attivi</t>
  </si>
  <si>
    <t>C441588B</t>
  </si>
  <si>
    <t xml:space="preserve">Rimanenze iniziali -  Protesi - dispositivi medici impiantabili attivi </t>
  </si>
  <si>
    <t>R440180B</t>
  </si>
  <si>
    <t xml:space="preserve">Rimanenze finali -  Protesi - dispositivi medici impiantabili attivi  </t>
  </si>
  <si>
    <t>TOT-19</t>
  </si>
  <si>
    <t>BA0270</t>
  </si>
  <si>
    <t>B.1.A.6)  Prodotti chimici</t>
  </si>
  <si>
    <t>C060159B</t>
  </si>
  <si>
    <t>Prodotti chimici( ex-Prodotti chimici non IVD
)</t>
  </si>
  <si>
    <t>BA2676</t>
  </si>
  <si>
    <t>B.13.A.6) Prodotti chimici</t>
  </si>
  <si>
    <t>C441528B</t>
  </si>
  <si>
    <t xml:space="preserve">Rimanenze iniziali - Prodotti chimici( ex-Prodotti chimici non IVD)                                                                                                                                                                                                                                         </t>
  </si>
  <si>
    <t>C441595B</t>
  </si>
  <si>
    <t>Rim. iniziali - Prodotti chimici da Aziende sanitarie pubbliche della Regione</t>
  </si>
  <si>
    <t>R440192B</t>
  </si>
  <si>
    <t>Rim. finali - Prodotti chimici da Aziende sanitarie pubbliche della Regione</t>
  </si>
  <si>
    <t>R440154B</t>
  </si>
  <si>
    <t xml:space="preserve">Rimanenze finali - Prodotti chimici( ex-Prodotti chimici non IVD)                                                                                                                                                                                                                                           </t>
  </si>
  <si>
    <t>Prodotti chimici non IVD</t>
  </si>
  <si>
    <t>TOT-20</t>
  </si>
  <si>
    <t>C030171B</t>
  </si>
  <si>
    <t>Acquisto di dispositivi medici della ASR capofila</t>
  </si>
  <si>
    <t>Rimanenze iniziali di dispositivi medici della ASR capofila</t>
  </si>
  <si>
    <t>C441587B</t>
  </si>
  <si>
    <t xml:space="preserve">Rimanenze iniziali - Dispositivi medici della ASR capofila </t>
  </si>
  <si>
    <t>C441597B</t>
  </si>
  <si>
    <t>Rimanenze iniziali - Dispositivi medici da ASR capofila</t>
  </si>
  <si>
    <t>R440195B</t>
  </si>
  <si>
    <t>Rimanenze finali - Dispositivi medici da ASR capofila</t>
  </si>
  <si>
    <t>Rimanenze finali i dispositivi medici della ASR capofila</t>
  </si>
  <si>
    <t>R440179B</t>
  </si>
  <si>
    <t>Rimanenze finali - Dispositivi medici della ASR capofila</t>
  </si>
  <si>
    <t>Resi per acquisto di dispositivi medici della ASR capofila</t>
  </si>
  <si>
    <t>TOT-21</t>
  </si>
  <si>
    <t>C030167B</t>
  </si>
  <si>
    <t>Acquisto di dispositivi in vitro della ASR capofila</t>
  </si>
  <si>
    <t>Rimanenze iniziali di dispositivi in vitreo della ASR capofila</t>
  </si>
  <si>
    <t>C441590B</t>
  </si>
  <si>
    <t xml:space="preserve">Rimanenze iniziali - Dispositivi in vitro della ASR capofila </t>
  </si>
  <si>
    <t>C441596B</t>
  </si>
  <si>
    <t>Rimanenze iniziali - Dispositivi in vitro dalla ASR capofila</t>
  </si>
  <si>
    <t>R440194B</t>
  </si>
  <si>
    <t>Rimanenze finali - Dispositivi in vitro dalla ASR capofila</t>
  </si>
  <si>
    <t>Rimanenze finali i dispositivi in vitreo della ASR capofila</t>
  </si>
  <si>
    <t>R440182B</t>
  </si>
  <si>
    <t xml:space="preserve">Rimanenze finali - Dispositivi in vitro della ASR capofila         </t>
  </si>
  <si>
    <t>Resi per acquisto di dispositivi in vitreo della ASR capofila</t>
  </si>
  <si>
    <t>TOT-22</t>
  </si>
  <si>
    <t>C050172B</t>
  </si>
  <si>
    <t>Acquisti di vaccini della ASR Capofila</t>
  </si>
  <si>
    <t>C441545B</t>
  </si>
  <si>
    <t xml:space="preserve">Rimanenze iniziali - Acquisti di vaccini della ASR Capofila( ex-Rimanenze inziali di magazzino per Acquisti di vaccini della ASR Capofila)                                                                                                                                                                  </t>
  </si>
  <si>
    <t>C441598B</t>
  </si>
  <si>
    <t>Rimanenze iniziali - Vaccini dalla ASR Capofila</t>
  </si>
  <si>
    <t>R440196B</t>
  </si>
  <si>
    <t>Rimanenze finali - Vaccini dalla ASR Capofila</t>
  </si>
  <si>
    <t>R440162B</t>
  </si>
  <si>
    <t xml:space="preserve">Rimanenze finali - Acquisti di vaccini della ASR Capofila( ex-Rimanenze finali di magazzino per Acquisti di vaccini della ASR Capofila)                                                                                                                                                                     </t>
  </si>
  <si>
    <t>TOT-23</t>
  </si>
  <si>
    <t>BA0090</t>
  </si>
  <si>
    <t>B.1.A.2.2) da pubblico (Aziende sanitarie pubbliche extra Regione) ¿ Mobilità extraregionale</t>
  </si>
  <si>
    <t>Costo di mobilità passiva interregionale ricerca cellule staminali</t>
  </si>
  <si>
    <t>BA0303</t>
  </si>
  <si>
    <t>B.1.A.9.3) Dispositivi medici</t>
  </si>
  <si>
    <t>C090169F</t>
  </si>
  <si>
    <t>Acquisto di dispositivi in vitro dalla ASR capofila</t>
  </si>
  <si>
    <t>C090170F</t>
  </si>
  <si>
    <t>Acquisto di dispositivi medici da ASR capofila</t>
  </si>
  <si>
    <t>BA0305</t>
  </si>
  <si>
    <t>B.1.A.9.5)  Materiali per la profilassi (vaccini)</t>
  </si>
  <si>
    <t>C090173F</t>
  </si>
  <si>
    <t>Rimborso Acquisti di vaccini dalla ASR Capofila</t>
  </si>
  <si>
    <t>TOT-24</t>
  </si>
  <si>
    <t>totale</t>
  </si>
  <si>
    <t>Rimanenze finali Gas medicinali con AIC a distribuzione diretta</t>
  </si>
  <si>
    <t>BA0051</t>
  </si>
  <si>
    <t>C010166B</t>
  </si>
  <si>
    <t>Gas medicinali con AIC a distribuzione diretta</t>
  </si>
  <si>
    <t>Rimanenze iniziali dI Gas medicinali con AIC a distribuzione diretta</t>
  </si>
  <si>
    <t>TOT-25</t>
  </si>
  <si>
    <t>Medicinali privi di AIC a distribuzione diretta</t>
  </si>
  <si>
    <t>Rimanenze iniziali di Medicinali privi di AIC a distribuzione diretta</t>
  </si>
  <si>
    <t>Rimanenze finali di Medicinali privi di AIC a distribuzione diretta</t>
  </si>
  <si>
    <t>TOT-26</t>
  </si>
  <si>
    <t>Medicinali con AIC di fascia A impiegati nella produzione di ricoveri e prestazioni</t>
  </si>
  <si>
    <t>Medicinali con AIC di fascia H e C, impiegati nella produzione di ricoveri e prestazioni</t>
  </si>
  <si>
    <t>Rimanenze iniziali di prodotti farmaceutici esclusi farmaci H , impiegati nella produzione di ricoveri e prestazioni. - resi</t>
  </si>
  <si>
    <t>Rimanenze finali di prodotti farmaceutici esclusi farmaci H , impiegati nella produzione di ricoveri e prestazioni. - resi</t>
  </si>
  <si>
    <t>Acquisto prodotti farmaceutici esclusi farmaci H , impiegati nella produzione di ricoveri e prestazioni. - resi</t>
  </si>
  <si>
    <t>TOT-27</t>
  </si>
  <si>
    <t>C010142B</t>
  </si>
  <si>
    <t>Gas medicinali con AIC impiegati nella produzione di ricoveri e prestazioni</t>
  </si>
  <si>
    <t>Ossigeno (ospedaliero e domiciliare) ed altri gas medicinali con AIC</t>
  </si>
  <si>
    <t>C441579B</t>
  </si>
  <si>
    <t>Rimanenze inziali - Gas medicinali con AIC</t>
  </si>
  <si>
    <t>R440172B</t>
  </si>
  <si>
    <t xml:space="preserve">Rimanenze finali - Gas medicinali con AIC  </t>
  </si>
  <si>
    <t>Ossigeno (ospedaliero e domiciliare) ed altri gas medicinali</t>
  </si>
  <si>
    <t>TOT-28</t>
  </si>
  <si>
    <t xml:space="preserve">totale </t>
  </si>
  <si>
    <t>Medicinali con AIC di fascia H e C in distribuzione diretta</t>
  </si>
  <si>
    <t>Prodotti farmaceutici di tipo "H" a distribuzione  diretta</t>
  </si>
  <si>
    <t>TOT-29</t>
  </si>
  <si>
    <t>Medicinali con AIC di fascia A in distribuzione diretta</t>
  </si>
  <si>
    <t>Prodotti farmaceutici in distribuzione diretta di assistenza farmaceutica - rimanenze iniziali</t>
  </si>
  <si>
    <t>Prodotti farmaceutici in distribuzione diretta di assistenza farmaceutica - rimanenze finali</t>
  </si>
  <si>
    <t>Prodotti farmaceutici in distribuzione diretta di assistenza farmaceutica - resi</t>
  </si>
  <si>
    <t>TOT-30</t>
  </si>
  <si>
    <t>C010139B</t>
  </si>
  <si>
    <t xml:space="preserve">Prodotti farmaceutici con AIC acquistati e distribuiti per conto (ex-Prodotti farmaceutici acquistati e distribuiti per conto )                                                                                                                                                                             </t>
  </si>
  <si>
    <t>Prodotti farmaceutici acquistati e distribuiti per conto</t>
  </si>
  <si>
    <t>C441582B</t>
  </si>
  <si>
    <t>Rimanenze inziali - Prodotti farmaceutici acquistati e distribuiti per conto</t>
  </si>
  <si>
    <t>R440193B</t>
  </si>
  <si>
    <t>Rim. finali - Prodotti farmaceutici acquistati e distribuiti per conto</t>
  </si>
  <si>
    <t>TOT-31</t>
  </si>
  <si>
    <t>BA0301</t>
  </si>
  <si>
    <t>B.1.A.9.1)  Prodotti farmaceutici ed emoderivati</t>
  </si>
  <si>
    <t>C090148F</t>
  </si>
  <si>
    <t xml:space="preserve">"Riaddebito dei prodotti farmaceutici con AIC in DPC acquistati dalla ASR capofila( ex-Costo dei prodotti farmaceutici PHT  acquistati dalla ASL capofila per loro conto e riaddebitati
) </t>
  </si>
  <si>
    <t>C441591B</t>
  </si>
  <si>
    <t>Rim. iniziali - Prodotti farmaceutici con AIC acquistati dalla ASL e distribuiti per conto</t>
  </si>
  <si>
    <t>R440189B</t>
  </si>
  <si>
    <t>Rim. finali - Prodotti farmaceutici con AIC acquistati dalla ASL e distribuiti per conto</t>
  </si>
  <si>
    <t>B.1.A.9.8)  Altri beni e prodotti sanitari</t>
  </si>
  <si>
    <t>C090144F</t>
  </si>
  <si>
    <t>Beni e prodotti sanitari da Asl-AO, IRCCS, Policlinici della Regione</t>
  </si>
  <si>
    <t>TOT-32</t>
  </si>
  <si>
    <t>C090175F</t>
  </si>
  <si>
    <t>Acquisti di ASR, DPI altri beni sanitari da ASR capofila</t>
  </si>
  <si>
    <t>C441561B</t>
  </si>
  <si>
    <t xml:space="preserve">Rimanenze iniziali - DPI, altri beni sanitari della ASR capofila( ex-Rimanenze inziali di DPI,altri beni sanitari, della ASR capofila)                                                                                                                                                                      </t>
  </si>
  <si>
    <t>C441599B</t>
  </si>
  <si>
    <t>Rimanenze iniziali - Acquisti di ASR, DPI altri beni sanitari da ASR capofila</t>
  </si>
  <si>
    <t>R440197B</t>
  </si>
  <si>
    <t>Rimanenze finali - Acquisti di ASR, DPI altri beni sanitari da ASR capofila</t>
  </si>
  <si>
    <t>R440163B</t>
  </si>
  <si>
    <t xml:space="preserve">Rimanenze finali - DPI, altri beni sanitari della ASR capofila( ex-Rimanenze finali di magazzino per acquisto DPI altri beni sanitari della ASR capofila)                                                                                                                                                   </t>
  </si>
  <si>
    <t>TOT -33</t>
  </si>
  <si>
    <t>TOT</t>
  </si>
  <si>
    <t xml:space="preserve">totale parziale </t>
  </si>
  <si>
    <t>C020183B</t>
  </si>
  <si>
    <t xml:space="preserve">Plasma    </t>
  </si>
  <si>
    <t>R440176B</t>
  </si>
  <si>
    <t>Rimanenze finali - Plasma</t>
  </si>
  <si>
    <t>C441584B</t>
  </si>
  <si>
    <t>Rimanenze iniziali - Plasma</t>
  </si>
  <si>
    <t>TOT-34</t>
  </si>
  <si>
    <t>C050197B</t>
  </si>
  <si>
    <t xml:space="preserve">Vaccini in DPC     </t>
  </si>
  <si>
    <t>C441523B</t>
  </si>
  <si>
    <t xml:space="preserve">Rimanenze iniziali - Vaccini in DPC </t>
  </si>
  <si>
    <t>R440184B</t>
  </si>
  <si>
    <t>Rimanenze finali - Vaccini in DPC</t>
  </si>
  <si>
    <t>TOT-35</t>
  </si>
  <si>
    <t>C010127B</t>
  </si>
  <si>
    <t xml:space="preserve">Radiofarmaci senza AIC </t>
  </si>
  <si>
    <t>C441578B</t>
  </si>
  <si>
    <t xml:space="preserve">Rimanenze inziali - Radiofarmaci senza AIC  </t>
  </si>
  <si>
    <t>R440171B</t>
  </si>
  <si>
    <t xml:space="preserve">Rimanenze finali - Radiofarmaci senza AIC   </t>
  </si>
  <si>
    <t>TOT-36</t>
  </si>
  <si>
    <t>C010126B</t>
  </si>
  <si>
    <t xml:space="preserve">Medicinali in DPC senza AIC </t>
  </si>
  <si>
    <t>C441577B</t>
  </si>
  <si>
    <t xml:space="preserve">Rimanenze inziali - Medicinali in DPC senza AIC </t>
  </si>
  <si>
    <t>R440170B</t>
  </si>
  <si>
    <t xml:space="preserve">Rimanenze finali - Medicinali in DPC senza AIC        </t>
  </si>
  <si>
    <t>TOT-37</t>
  </si>
  <si>
    <t>C010125B</t>
  </si>
  <si>
    <t xml:space="preserve">Medicinali senza AIC </t>
  </si>
  <si>
    <t>C441576B</t>
  </si>
  <si>
    <t>Rimanenze inziali - Medicinali senza AIC</t>
  </si>
  <si>
    <t>R440169B</t>
  </si>
  <si>
    <t>Rimanenze finali - Medicinali senza AIC</t>
  </si>
  <si>
    <t>TOT-38</t>
  </si>
  <si>
    <t>C010124B</t>
  </si>
  <si>
    <t>Immunoglobuline con AIC</t>
  </si>
  <si>
    <t>C441575B</t>
  </si>
  <si>
    <t>Rimanenze inziali - Immunoglobuline con AIC</t>
  </si>
  <si>
    <t>R440168B</t>
  </si>
  <si>
    <t xml:space="preserve">Rimanenze finali - Immunoglobuline con AIC </t>
  </si>
  <si>
    <t>TOT-39</t>
  </si>
  <si>
    <t>C010123B</t>
  </si>
  <si>
    <t>Emoderivati con AIC</t>
  </si>
  <si>
    <t>C441574B</t>
  </si>
  <si>
    <t xml:space="preserve">Rimanenze inziali - Emoderivati con AIC    </t>
  </si>
  <si>
    <t>R440167B</t>
  </si>
  <si>
    <t>Rimanenze finali - Emoderivati con AIC</t>
  </si>
  <si>
    <t>TOT-40</t>
  </si>
  <si>
    <t>C010122B</t>
  </si>
  <si>
    <t>Radiofarmaci con AIC</t>
  </si>
  <si>
    <t>C441573B</t>
  </si>
  <si>
    <t xml:space="preserve">Rimanenze inziali - Radiofarmaci con AIC  </t>
  </si>
  <si>
    <t>R440166B</t>
  </si>
  <si>
    <t xml:space="preserve">Rimanenze finali - Radiofarmaci con AIC   </t>
  </si>
  <si>
    <t>TOT-41</t>
  </si>
  <si>
    <t>C010120B</t>
  </si>
  <si>
    <t xml:space="preserve">Medicinali con AIC   </t>
  </si>
  <si>
    <t>C441571B</t>
  </si>
  <si>
    <t xml:space="preserve">Rimanenze inziali - Medicinali con AIC   </t>
  </si>
  <si>
    <t>R440164B</t>
  </si>
  <si>
    <t>Rimanenze finali - Medicinali con AIC</t>
  </si>
  <si>
    <t>TOT-42</t>
  </si>
  <si>
    <t>C010121B</t>
  </si>
  <si>
    <t xml:space="preserve">Medicinali in DPC con AIC </t>
  </si>
  <si>
    <t>C441572B</t>
  </si>
  <si>
    <t xml:space="preserve">Rimanenze inziali - Medicinali in DPC con AIC   </t>
  </si>
  <si>
    <t>R440165B</t>
  </si>
  <si>
    <t xml:space="preserve">Rimanenze finali - Medicinali in DPC con AIC      </t>
  </si>
  <si>
    <t>TOT-43</t>
  </si>
  <si>
    <t>C030199B</t>
  </si>
  <si>
    <t>Dispositivi medici in DPC</t>
  </si>
  <si>
    <t>C441525B</t>
  </si>
  <si>
    <t>Rimanenze iniziali - Dispositivi medici in DPC</t>
  </si>
  <si>
    <t>R440183B</t>
  </si>
  <si>
    <t xml:space="preserve">Rimanenze finali - Dispositivi medici in DPC </t>
  </si>
  <si>
    <t>TOT-44</t>
  </si>
  <si>
    <t>C080198B</t>
  </si>
  <si>
    <t xml:space="preserve">Altri beni sanitari in DPC   </t>
  </si>
  <si>
    <t>C441524B</t>
  </si>
  <si>
    <t xml:space="preserve">Rimanenze iniziali - Altri beni sanitari in DPC  </t>
  </si>
  <si>
    <t>R440187B</t>
  </si>
  <si>
    <t xml:space="preserve">Rimanenze finali - Altri beni sanitari in DPC  </t>
  </si>
  <si>
    <t>TOT-45</t>
  </si>
  <si>
    <t>C070188B</t>
  </si>
  <si>
    <t xml:space="preserve">Medicinali e disinfettanti ad uso veterinario  </t>
  </si>
  <si>
    <t>BA2677</t>
  </si>
  <si>
    <t>B.13.A.7)  Materiali e prodotti per uso veterinario</t>
  </si>
  <si>
    <t>C441501B</t>
  </si>
  <si>
    <t>Rimanenze iniziali - Medicinali e disinfettanti ad uso veterinario</t>
  </si>
  <si>
    <t>R440185B</t>
  </si>
  <si>
    <t xml:space="preserve">Rimanenze finali - Medicinali e disinfettanti ad uso veterinario     </t>
  </si>
  <si>
    <t>TOT-46</t>
  </si>
  <si>
    <t>C070189B</t>
  </si>
  <si>
    <t xml:space="preserve">Dispositivi medici per uso veterinario         </t>
  </si>
  <si>
    <t>C441502B</t>
  </si>
  <si>
    <t xml:space="preserve">Rimanenze iniziali - Dispositivi medici per uso veterinario  </t>
  </si>
  <si>
    <t>R440186B</t>
  </si>
  <si>
    <t xml:space="preserve">Rimanenze finali - Dispositivi medici per uso veterinario    </t>
  </si>
  <si>
    <t>TOT-47</t>
  </si>
  <si>
    <t>C080174B</t>
  </si>
  <si>
    <t>Acquisti di DPI, altri beni sanitari della ASR capofila</t>
  </si>
  <si>
    <t>C010184B</t>
  </si>
  <si>
    <t>Prodotti farmaceutici senza AIC acquistati e distribuiti per conto</t>
  </si>
  <si>
    <t>C090191B</t>
  </si>
  <si>
    <t>Riaddebito dei prodotti farmaceutici senza AIC in DPC acquistati dalla ASR capofila</t>
  </si>
  <si>
    <t>C090120F</t>
  </si>
  <si>
    <t xml:space="preserve"> Medicinali con AIC acquistati dalla ASR capofila e riaddebitati</t>
  </si>
  <si>
    <t>C090123F</t>
  </si>
  <si>
    <t xml:space="preserve"> Emoderivati con AIC acquistati dalla ASR capofila e riaddebitati</t>
  </si>
  <si>
    <t>C090124F</t>
  </si>
  <si>
    <t xml:space="preserve"> Immunoglobuline con AIC acquistate dalla ASR capofila e riaddebitati</t>
  </si>
  <si>
    <t>C090125F</t>
  </si>
  <si>
    <t>Medicinali senza AIC acquistati dalla ASR capofila e riaddebitati</t>
  </si>
  <si>
    <t>C090107F</t>
  </si>
  <si>
    <t>Dispositivi medico diagnostici in vitro compresi i radiodiagnostici in vitro acquistati dalla ASR capofila e riaddebitati</t>
  </si>
  <si>
    <t>C090164F</t>
  </si>
  <si>
    <t>Dispositivi medici acquistati dalla ASR capofila e riaddebitati</t>
  </si>
  <si>
    <t>BA0304</t>
  </si>
  <si>
    <t>B.1.A.9.4)  Prodotti dietetici</t>
  </si>
  <si>
    <t>C090119F</t>
  </si>
  <si>
    <t>Prodotti dietetici (e di nutrizione enterale) acquistati dalla ASR capofila e riaddebitati</t>
  </si>
  <si>
    <t>C090105F</t>
  </si>
  <si>
    <t>Sieri e vaccini acquistati dalla ASR capofila e riaddebitati</t>
  </si>
  <si>
    <t>C090106F</t>
  </si>
  <si>
    <t>Immunoterapie specifiche (vaccini desensibilizzanti) acquistati dalla ASR capofila e riaddebitati</t>
  </si>
  <si>
    <t>BA0306</t>
  </si>
  <si>
    <t>B.1.A.9.6)  Prodotti chimici</t>
  </si>
  <si>
    <t>C090159F</t>
  </si>
  <si>
    <t>Prodotti chimici acquistati dalla ASR capofila e riaddebitati</t>
  </si>
  <si>
    <t>BA0307</t>
  </si>
  <si>
    <t>B.1.A.9.7)  Materiali e prodotti per uso veterinario</t>
  </si>
  <si>
    <t>C090188F</t>
  </si>
  <si>
    <t>Medicinali e disinfettanti ad uso veterinario acquistati dalla ASR capofila e riaddebitati</t>
  </si>
  <si>
    <t>C090189F</t>
  </si>
  <si>
    <t>Dispositivi medici per uso veterinario acquistati dalla ASR capofila e riaddebitati</t>
  </si>
  <si>
    <t>C090109F</t>
  </si>
  <si>
    <t>Altri materiali diagnostici acquistati dalla ASR capofila e riaddebitati</t>
  </si>
  <si>
    <t>C090143F</t>
  </si>
  <si>
    <t>Altri beni e prodotti sanitari non diversamente imputabili acquistati dalla ASR capofila e riaddebitati</t>
  </si>
  <si>
    <t>C090174F</t>
  </si>
  <si>
    <t>Acquisti di DPI, altri beni sanitari acquistati dalla ASR capofila e riaddebitati</t>
  </si>
  <si>
    <t>C090198F</t>
  </si>
  <si>
    <t xml:space="preserve"> Altri beni sanitari in DPC acquistati dalla ASR capofila e riaddebitati</t>
  </si>
  <si>
    <t>C090192B</t>
  </si>
  <si>
    <t>Prodotti dietetici da Aziende sanitarie pubbliche della Regione</t>
  </si>
  <si>
    <t>C090193B</t>
  </si>
  <si>
    <t xml:space="preserve">Prodotti chimici da Aziende sanitarie pubbliche della Regione         </t>
  </si>
  <si>
    <t>C090194B</t>
  </si>
  <si>
    <t xml:space="preserve">Materiali e prodotti per uso veterinario da Aziende sanitarie pubbliche della Regione   </t>
  </si>
  <si>
    <t>C441593B</t>
  </si>
  <si>
    <t>Rim. iniziali - Prodotti farmaceutici senza AIC acquistati dalla ASL e distribuiti per conto</t>
  </si>
  <si>
    <t>R440190B</t>
  </si>
  <si>
    <t>Rim. finali - Prodotti farmaceutici senza AIC acquistati dalla ASL e distribuiti per conto</t>
  </si>
  <si>
    <t>TOT-48</t>
  </si>
  <si>
    <t>C020180B</t>
  </si>
  <si>
    <t>Costi Mobilità intraregionale da pubblico (Aziende sanitarie pubbliche della Regione) - Plasma (prestazioni di servizio)</t>
  </si>
  <si>
    <t>C020182B</t>
  </si>
  <si>
    <t>Costi Mobilità extraregionale da pubblico (Aziende sanitarie pubbliche extraregione) - Plasma (prestazioni di servizio)</t>
  </si>
  <si>
    <t>C441583B</t>
  </si>
  <si>
    <t>Rimanenze iniziali - Plasma acquisto da ASR Piementesi in compensazione</t>
  </si>
  <si>
    <t>R440175B</t>
  </si>
  <si>
    <t>Rimanenze finali - Plasma acquisto da ASR Piemontesi in compensazione</t>
  </si>
  <si>
    <t>TOT-49</t>
  </si>
  <si>
    <t>C020181B</t>
  </si>
  <si>
    <t>Costi Mobilità extraregionale da pubblico (Aziende sanitarie pubbliche extraregione) - Sangue (prestazioni di servizio)</t>
  </si>
  <si>
    <t>C020179B</t>
  </si>
  <si>
    <t>Costi Mobilità intraregionale da pubblico (Aziende sanitarie pubbliche della Regione) - Sangue (prestazioni di servizio)</t>
  </si>
  <si>
    <t>C441585B</t>
  </si>
  <si>
    <t xml:space="preserve">Rimanenze iniziali - Sangue ed emocomponenti da altri soggetti privati      </t>
  </si>
  <si>
    <t>R440177B</t>
  </si>
  <si>
    <t xml:space="preserve">Rimanenze finali - Sangue ed emocomponenti da altri soggetti privati   </t>
  </si>
  <si>
    <t>TOT-50</t>
  </si>
  <si>
    <t>BA0062</t>
  </si>
  <si>
    <t>B.1.A.1.4.2) Emoderivati di produzione regionale da pubblico (Aziende sanitarie pubbliche della Regione) - Mobilità extraregionale</t>
  </si>
  <si>
    <t>C010177B</t>
  </si>
  <si>
    <t>Emoderivati di produzione regionale da pubblico (Aziende sanitarie pubbliche della Regione) - Mobilità extraregionale (prestazioni di servizio)</t>
  </si>
  <si>
    <t>BA0061</t>
  </si>
  <si>
    <t>C010176B</t>
  </si>
  <si>
    <t>Emoderivati di produzione regionale da pubblico (Aziende sanitarie pubbliche della Regione) - Mobilità intraregionale (prestazioni di servizio)</t>
  </si>
  <si>
    <t>C010178B</t>
  </si>
  <si>
    <t>Emoderivati di produzione regionale da altri soggetti privati</t>
  </si>
  <si>
    <t>C441581B</t>
  </si>
  <si>
    <t xml:space="preserve">Rimanenze inziali - Emoderivati di produzione regionale da pubblico (Aziende sanitarie pubbliche della Regione) - in compensazione        </t>
  </si>
  <si>
    <t>R440174B</t>
  </si>
  <si>
    <t>Rimanenze finali - Emoderivati di produzione regionale da pubblico (Aziende sanitarie pubbliche della Regione) - in compensazione</t>
  </si>
  <si>
    <t>C441580B</t>
  </si>
  <si>
    <t>Rimanenze inziali - Emoderivati di produzione regionale da altri soggetti pubblici e privati</t>
  </si>
  <si>
    <t>R440173B</t>
  </si>
  <si>
    <t>Rimanenze finali - Emoderivati di produzione regionale da altri soggetti pubblici e privati</t>
  </si>
  <si>
    <t>TOT-51</t>
  </si>
  <si>
    <t>TOTALE NATURA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</si>
</sst>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8"/>
      <color rgb="FFFF0000"/>
      <name val="MS Sans Serif"/>
      <family val="2"/>
    </font>
    <font>
      <sz val="8.25"/>
      <color rgb="FF000000"/>
      <name val="MS Sans Serif"/>
      <family val="2"/>
    </font>
    <font>
      <b/>
      <sz val="8.25"/>
      <color rgb="FF000000"/>
      <name val="MS Sans Serif"/>
      <family val="2"/>
    </font>
    <font>
      <sz val="8.25"/>
      <color rgb="FFC6C6C6"/>
      <name val="MS Sans Serif"/>
      <family val="2"/>
    </font>
    <font>
      <b/>
      <sz val="8.25"/>
      <color rgb="FF010000"/>
      <name val="MS Sans Serif"/>
      <family val="2"/>
    </font>
    <font>
      <sz val="8.25"/>
      <color rgb="FFC0C0C0"/>
      <name val="MS Sans Serif"/>
      <family val="2"/>
    </font>
    <font>
      <sz val="8.25"/>
      <color rgb="FFFFFFFF"/>
      <name val="MS Sans Serif"/>
      <family val="2"/>
    </font>
    <font>
      <b/>
      <sz val="8.25"/>
      <color rgb="FFC6C6C6"/>
      <name val="MS Sans Serif"/>
      <family val="2"/>
    </font>
    <font>
      <sz val="8.25"/>
      <color rgb="FF010000"/>
      <name val="MS Sans Serif"/>
      <family val="2"/>
    </font>
    <font>
      <sz val="8.25"/>
      <color rgb="FF848484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FFFF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C6FFFF"/>
        <bgColor indexed="64"/>
      </patternFill>
    </fill>
    <fill>
      <patternFill patternType="solid">
        <fgColor rgb="FF84848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4" fontId="3" fillId="4" borderId="0" xfId="0" quotePrefix="1" applyNumberFormat="1" applyFont="1" applyFill="1" applyBorder="1"/>
    <xf numFmtId="4" fontId="4" fillId="4" borderId="0" xfId="0" quotePrefix="1" applyNumberFormat="1" applyFont="1" applyFill="1" applyBorder="1"/>
    <xf numFmtId="4" fontId="5" fillId="4" borderId="0" xfId="0" applyNumberFormat="1" applyFont="1" applyFill="1" applyBorder="1"/>
    <xf numFmtId="4" fontId="4" fillId="2" borderId="0" xfId="0" applyNumberFormat="1" applyFont="1" applyFill="1" applyBorder="1"/>
    <xf numFmtId="4" fontId="6" fillId="2" borderId="0" xfId="0" applyNumberFormat="1" applyFont="1" applyFill="1" applyBorder="1"/>
    <xf numFmtId="4" fontId="3" fillId="7" borderId="0" xfId="0" applyNumberFormat="1" applyFont="1" applyFill="1" applyBorder="1"/>
    <xf numFmtId="4" fontId="3" fillId="4" borderId="0" xfId="0" applyNumberFormat="1" applyFont="1" applyFill="1" applyBorder="1"/>
    <xf numFmtId="4" fontId="5" fillId="7" borderId="0" xfId="0" applyNumberFormat="1" applyFont="1" applyFill="1" applyBorder="1"/>
    <xf numFmtId="4" fontId="11" fillId="8" borderId="0" xfId="0" applyNumberFormat="1" applyFont="1" applyFill="1" applyBorder="1"/>
    <xf numFmtId="0" fontId="3" fillId="2" borderId="1" xfId="0" quotePrefix="1" applyNumberFormat="1" applyFont="1" applyFill="1" applyBorder="1"/>
    <xf numFmtId="4" fontId="4" fillId="2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4" borderId="1" xfId="0" quotePrefix="1" applyNumberFormat="1" applyFont="1" applyFill="1" applyBorder="1"/>
    <xf numFmtId="4" fontId="3" fillId="2" borderId="1" xfId="0" quotePrefix="1" applyNumberFormat="1" applyFont="1" applyFill="1" applyBorder="1"/>
    <xf numFmtId="4" fontId="4" fillId="2" borderId="1" xfId="0" quotePrefix="1" applyNumberFormat="1" applyFont="1" applyFill="1" applyBorder="1"/>
    <xf numFmtId="4" fontId="5" fillId="2" borderId="1" xfId="0" quotePrefix="1" applyNumberFormat="1" applyFont="1" applyFill="1" applyBorder="1"/>
    <xf numFmtId="4" fontId="3" fillId="4" borderId="1" xfId="0" quotePrefix="1" applyNumberFormat="1" applyFont="1" applyFill="1" applyBorder="1"/>
    <xf numFmtId="0" fontId="4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3" fontId="4" fillId="2" borderId="1" xfId="0" quotePrefix="1" applyNumberFormat="1" applyFont="1" applyFill="1" applyBorder="1"/>
    <xf numFmtId="0" fontId="6" fillId="2" borderId="1" xfId="0" quotePrefix="1" applyNumberFormat="1" applyFont="1" applyFill="1" applyBorder="1"/>
    <xf numFmtId="0" fontId="4" fillId="4" borderId="1" xfId="0" quotePrefix="1" applyNumberFormat="1" applyFont="1" applyFill="1" applyBorder="1"/>
    <xf numFmtId="4" fontId="7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3" fontId="3" fillId="2" borderId="1" xfId="0" quotePrefix="1" applyNumberFormat="1" applyFont="1" applyFill="1" applyBorder="1"/>
    <xf numFmtId="0" fontId="3" fillId="4" borderId="1" xfId="0" quotePrefix="1" applyNumberFormat="1" applyFont="1" applyFill="1" applyBorder="1"/>
    <xf numFmtId="4" fontId="4" fillId="4" borderId="1" xfId="0" quotePrefix="1" applyNumberFormat="1" applyFont="1" applyFill="1" applyBorder="1"/>
    <xf numFmtId="0" fontId="8" fillId="3" borderId="1" xfId="0" quotePrefix="1" applyNumberFormat="1" applyFont="1" applyFill="1" applyBorder="1"/>
    <xf numFmtId="4" fontId="3" fillId="3" borderId="1" xfId="0" quotePrefix="1" applyNumberFormat="1" applyFont="1" applyFill="1" applyBorder="1"/>
    <xf numFmtId="3" fontId="3" fillId="3" borderId="1" xfId="0" applyNumberFormat="1" applyFont="1" applyFill="1" applyBorder="1"/>
    <xf numFmtId="0" fontId="3" fillId="3" borderId="1" xfId="0" quotePrefix="1" applyNumberFormat="1" applyFont="1" applyFill="1" applyBorder="1"/>
    <xf numFmtId="0" fontId="3" fillId="3" borderId="1" xfId="0" applyNumberFormat="1" applyFont="1" applyFill="1" applyBorder="1"/>
    <xf numFmtId="4" fontId="3" fillId="5" borderId="1" xfId="0" applyNumberFormat="1" applyFont="1" applyFill="1" applyBorder="1"/>
    <xf numFmtId="4" fontId="5" fillId="4" borderId="1" xfId="0" applyNumberFormat="1" applyFont="1" applyFill="1" applyBorder="1"/>
    <xf numFmtId="4" fontId="7" fillId="2" borderId="1" xfId="0" applyNumberFormat="1" applyFont="1" applyFill="1" applyBorder="1"/>
    <xf numFmtId="3" fontId="7" fillId="2" borderId="1" xfId="0" quotePrefix="1" applyNumberFormat="1" applyFont="1" applyFill="1" applyBorder="1"/>
    <xf numFmtId="4" fontId="4" fillId="2" borderId="1" xfId="0" applyNumberFormat="1" applyFont="1" applyFill="1" applyBorder="1"/>
    <xf numFmtId="4" fontId="3" fillId="6" borderId="1" xfId="0" applyNumberFormat="1" applyFont="1" applyFill="1" applyBorder="1"/>
    <xf numFmtId="4" fontId="6" fillId="2" borderId="1" xfId="0" applyNumberFormat="1" applyFont="1" applyFill="1" applyBorder="1"/>
    <xf numFmtId="4" fontId="3" fillId="7" borderId="1" xfId="0" applyNumberFormat="1" applyFont="1" applyFill="1" applyBorder="1"/>
    <xf numFmtId="4" fontId="9" fillId="4" borderId="1" xfId="0" applyNumberFormat="1" applyFont="1" applyFill="1" applyBorder="1"/>
    <xf numFmtId="3" fontId="3" fillId="3" borderId="1" xfId="0" quotePrefix="1" applyNumberFormat="1" applyFont="1" applyFill="1" applyBorder="1"/>
    <xf numFmtId="0" fontId="3" fillId="5" borderId="1" xfId="0" quotePrefix="1" applyNumberFormat="1" applyFont="1" applyFill="1" applyBorder="1"/>
    <xf numFmtId="4" fontId="3" fillId="4" borderId="1" xfId="0" applyNumberFormat="1" applyFont="1" applyFill="1" applyBorder="1"/>
    <xf numFmtId="4" fontId="10" fillId="6" borderId="1" xfId="0" applyNumberFormat="1" applyFont="1" applyFill="1" applyBorder="1"/>
    <xf numFmtId="4" fontId="7" fillId="4" borderId="1" xfId="0" applyNumberFormat="1" applyFont="1" applyFill="1" applyBorder="1"/>
    <xf numFmtId="0" fontId="3" fillId="3" borderId="1" xfId="0" quotePrefix="1" applyNumberFormat="1" applyFont="1" applyFill="1" applyBorder="1" applyAlignment="1">
      <alignment wrapText="1"/>
    </xf>
    <xf numFmtId="0" fontId="4" fillId="2" borderId="1" xfId="0" quotePrefix="1" applyNumberFormat="1" applyFont="1" applyFill="1" applyBorder="1" applyAlignment="1">
      <alignment wrapText="1"/>
    </xf>
    <xf numFmtId="0" fontId="5" fillId="2" borderId="1" xfId="0" quotePrefix="1" applyNumberFormat="1" applyFont="1" applyFill="1" applyBorder="1"/>
    <xf numFmtId="4" fontId="5" fillId="7" borderId="1" xfId="0" applyNumberFormat="1" applyFont="1" applyFill="1" applyBorder="1"/>
    <xf numFmtId="4" fontId="4" fillId="5" borderId="1" xfId="0" applyNumberFormat="1" applyFont="1" applyFill="1" applyBorder="1"/>
    <xf numFmtId="0" fontId="11" fillId="8" borderId="1" xfId="0" quotePrefix="1" applyNumberFormat="1" applyFont="1" applyFill="1" applyBorder="1"/>
    <xf numFmtId="4" fontId="11" fillId="8" borderId="1" xfId="0" quotePrefix="1" applyNumberFormat="1" applyFont="1" applyFill="1" applyBorder="1"/>
    <xf numFmtId="3" fontId="11" fillId="8" borderId="1" xfId="0" quotePrefix="1" applyNumberFormat="1" applyFont="1" applyFill="1" applyBorder="1"/>
    <xf numFmtId="0" fontId="11" fillId="8" borderId="1" xfId="0" quotePrefix="1" applyNumberFormat="1" applyFont="1" applyFill="1" applyBorder="1" applyAlignment="1">
      <alignment wrapText="1"/>
    </xf>
    <xf numFmtId="4" fontId="11" fillId="8" borderId="1" xfId="0" applyNumberFormat="1" applyFont="1" applyFill="1" applyBorder="1"/>
    <xf numFmtId="3" fontId="11" fillId="2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9"/>
  <sheetViews>
    <sheetView tabSelected="1" topLeftCell="A172" workbookViewId="0">
      <selection activeCell="A190" sqref="A190:Q289"/>
    </sheetView>
  </sheetViews>
  <sheetFormatPr defaultRowHeight="15" x14ac:dyDescent="0.25"/>
  <cols>
    <col min="1" max="1" width="9.140625" style="1"/>
    <col min="2" max="2" width="14.5703125" style="1" customWidth="1"/>
    <col min="3" max="3" width="47.42578125" style="1" customWidth="1"/>
    <col min="4" max="4" width="9.140625" style="1"/>
    <col min="5" max="5" width="14.85546875" style="1" customWidth="1"/>
    <col min="6" max="6" width="10.5703125" style="1" customWidth="1"/>
    <col min="7" max="7" width="49" style="1" customWidth="1"/>
    <col min="8" max="8" width="14.140625" style="1" bestFit="1" customWidth="1"/>
    <col min="9" max="10" width="13.5703125" style="1" customWidth="1"/>
    <col min="11" max="16" width="14.5703125" style="1" customWidth="1"/>
    <col min="17" max="17" width="14.5703125" style="1" hidden="1" customWidth="1"/>
    <col min="18" max="16384" width="9.140625" style="1"/>
  </cols>
  <sheetData>
    <row r="1" spans="1:17" x14ac:dyDescent="0.25">
      <c r="B1" s="2"/>
    </row>
    <row r="2" spans="1:17" x14ac:dyDescent="0.25">
      <c r="B2" s="3" t="s">
        <v>0</v>
      </c>
    </row>
    <row r="3" spans="1:17" x14ac:dyDescent="0.25">
      <c r="A3" s="13" t="s">
        <v>1</v>
      </c>
      <c r="B3" s="14" t="s">
        <v>2</v>
      </c>
      <c r="C3" s="15"/>
      <c r="D3" s="15"/>
      <c r="E3" s="13" t="s">
        <v>1</v>
      </c>
      <c r="F3" s="16" t="s">
        <v>1</v>
      </c>
      <c r="G3" s="16" t="s">
        <v>1</v>
      </c>
      <c r="H3" s="17" t="s">
        <v>1</v>
      </c>
      <c r="I3" s="18" t="s">
        <v>1</v>
      </c>
      <c r="J3" s="18" t="s">
        <v>1</v>
      </c>
      <c r="K3" s="18" t="s">
        <v>1</v>
      </c>
      <c r="L3" s="19" t="s">
        <v>1</v>
      </c>
      <c r="M3" s="19" t="s">
        <v>1</v>
      </c>
      <c r="N3" s="19" t="s">
        <v>1</v>
      </c>
      <c r="O3" s="19" t="s">
        <v>1</v>
      </c>
      <c r="P3" s="20" t="s">
        <v>1</v>
      </c>
      <c r="Q3" s="4"/>
    </row>
    <row r="4" spans="1:17" x14ac:dyDescent="0.25">
      <c r="A4" s="21" t="s">
        <v>3</v>
      </c>
      <c r="B4" s="22" t="s">
        <v>4</v>
      </c>
      <c r="C4" s="18" t="s">
        <v>5</v>
      </c>
      <c r="D4" s="23" t="s">
        <v>6</v>
      </c>
      <c r="E4" s="24" t="s">
        <v>7</v>
      </c>
      <c r="F4" s="25" t="s">
        <v>8</v>
      </c>
      <c r="G4" s="25" t="s">
        <v>9</v>
      </c>
      <c r="H4" s="26" t="s">
        <v>1</v>
      </c>
      <c r="I4" s="14" t="s">
        <v>10</v>
      </c>
      <c r="J4" s="15"/>
      <c r="K4" s="15"/>
      <c r="L4" s="15"/>
      <c r="M4" s="15"/>
      <c r="N4" s="19" t="s">
        <v>1</v>
      </c>
      <c r="O4" s="19" t="s">
        <v>1</v>
      </c>
      <c r="P4" s="20" t="s">
        <v>1</v>
      </c>
      <c r="Q4" s="4"/>
    </row>
    <row r="5" spans="1:17" x14ac:dyDescent="0.25">
      <c r="A5" s="27" t="s">
        <v>1</v>
      </c>
      <c r="B5" s="17" t="s">
        <v>1</v>
      </c>
      <c r="C5" s="17" t="s">
        <v>1</v>
      </c>
      <c r="D5" s="28" t="s">
        <v>1</v>
      </c>
      <c r="E5" s="13" t="s">
        <v>1</v>
      </c>
      <c r="F5" s="29" t="s">
        <v>1</v>
      </c>
      <c r="G5" s="29" t="s">
        <v>1</v>
      </c>
      <c r="H5" s="18" t="s">
        <v>11</v>
      </c>
      <c r="I5" s="18" t="s">
        <v>12</v>
      </c>
      <c r="J5" s="18" t="s">
        <v>13</v>
      </c>
      <c r="K5" s="18" t="s">
        <v>14</v>
      </c>
      <c r="L5" s="18" t="s">
        <v>15</v>
      </c>
      <c r="M5" s="18" t="s">
        <v>16</v>
      </c>
      <c r="N5" s="22" t="s">
        <v>17</v>
      </c>
      <c r="O5" s="22" t="s">
        <v>18</v>
      </c>
      <c r="P5" s="30" t="s">
        <v>19</v>
      </c>
      <c r="Q5" s="5"/>
    </row>
    <row r="6" spans="1:17" x14ac:dyDescent="0.25">
      <c r="A6" s="27" t="s">
        <v>1</v>
      </c>
      <c r="B6" s="17" t="s">
        <v>1</v>
      </c>
      <c r="C6" s="17" t="s">
        <v>1</v>
      </c>
      <c r="D6" s="28" t="s">
        <v>1</v>
      </c>
      <c r="E6" s="13" t="s">
        <v>1</v>
      </c>
      <c r="F6" s="25" t="s">
        <v>1</v>
      </c>
      <c r="G6" s="25" t="s">
        <v>1</v>
      </c>
      <c r="H6" s="17" t="s">
        <v>1</v>
      </c>
      <c r="I6" s="17" t="s">
        <v>1</v>
      </c>
      <c r="J6" s="17" t="s">
        <v>1</v>
      </c>
      <c r="K6" s="17" t="s">
        <v>1</v>
      </c>
      <c r="L6" s="17" t="s">
        <v>1</v>
      </c>
      <c r="M6" s="17" t="s">
        <v>1</v>
      </c>
      <c r="N6" s="19" t="s">
        <v>1</v>
      </c>
      <c r="O6" s="19" t="s">
        <v>1</v>
      </c>
      <c r="P6" s="20" t="s">
        <v>1</v>
      </c>
      <c r="Q6" s="4"/>
    </row>
    <row r="7" spans="1:17" x14ac:dyDescent="0.25">
      <c r="A7" s="31" t="s">
        <v>1</v>
      </c>
      <c r="B7" s="32" t="s">
        <v>20</v>
      </c>
      <c r="C7" s="32" t="s">
        <v>21</v>
      </c>
      <c r="D7" s="33">
        <v>1</v>
      </c>
      <c r="E7" s="34" t="s">
        <v>1</v>
      </c>
      <c r="F7" s="35">
        <v>3100102</v>
      </c>
      <c r="G7" s="34" t="s">
        <v>22</v>
      </c>
      <c r="H7" s="36">
        <v>304454.36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6"/>
    </row>
    <row r="8" spans="1:17" x14ac:dyDescent="0.25">
      <c r="A8" s="34" t="s">
        <v>1</v>
      </c>
      <c r="B8" s="32" t="s">
        <v>23</v>
      </c>
      <c r="C8" s="32" t="s">
        <v>24</v>
      </c>
      <c r="D8" s="33">
        <v>1</v>
      </c>
      <c r="E8" s="34" t="s">
        <v>1</v>
      </c>
      <c r="F8" s="35">
        <v>3101502</v>
      </c>
      <c r="G8" s="34" t="s">
        <v>25</v>
      </c>
      <c r="H8" s="36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6"/>
    </row>
    <row r="9" spans="1:17" x14ac:dyDescent="0.25">
      <c r="A9" s="31" t="s">
        <v>1</v>
      </c>
      <c r="B9" s="32" t="s">
        <v>23</v>
      </c>
      <c r="C9" s="32" t="s">
        <v>24</v>
      </c>
      <c r="D9" s="33">
        <v>1</v>
      </c>
      <c r="E9" s="34" t="s">
        <v>1</v>
      </c>
      <c r="F9" s="35">
        <v>4550102</v>
      </c>
      <c r="G9" s="34" t="s">
        <v>26</v>
      </c>
      <c r="H9" s="36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6"/>
    </row>
    <row r="10" spans="1:17" x14ac:dyDescent="0.25">
      <c r="A10" s="31" t="s">
        <v>1</v>
      </c>
      <c r="B10" s="32" t="s">
        <v>20</v>
      </c>
      <c r="C10" s="32" t="s">
        <v>21</v>
      </c>
      <c r="D10" s="33">
        <v>1</v>
      </c>
      <c r="E10" s="34" t="s">
        <v>1</v>
      </c>
      <c r="F10" s="35">
        <v>4800102</v>
      </c>
      <c r="G10" s="34" t="s">
        <v>27</v>
      </c>
      <c r="H10" s="36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6"/>
    </row>
    <row r="11" spans="1:17" x14ac:dyDescent="0.25">
      <c r="A11" s="27" t="s">
        <v>1</v>
      </c>
      <c r="B11" s="38">
        <v>0</v>
      </c>
      <c r="C11" s="38">
        <v>0</v>
      </c>
      <c r="D11" s="39" t="s">
        <v>28</v>
      </c>
      <c r="E11" s="27" t="s">
        <v>1</v>
      </c>
      <c r="F11" s="21" t="s">
        <v>29</v>
      </c>
      <c r="G11" s="21" t="s">
        <v>30</v>
      </c>
      <c r="H11" s="40">
        <f>H7+H8+H9+H10</f>
        <v>304454.36</v>
      </c>
      <c r="I11" s="41">
        <v>293134.19</v>
      </c>
      <c r="J11" s="41">
        <v>4805.1000000000004</v>
      </c>
      <c r="K11" s="41">
        <v>5033.3500000000004</v>
      </c>
      <c r="L11" s="41">
        <v>1481.72</v>
      </c>
      <c r="M11" s="41">
        <v>0</v>
      </c>
      <c r="N11" s="42">
        <f>I11+J11+K11+L11+M11</f>
        <v>304454.35999999993</v>
      </c>
      <c r="O11" s="42">
        <f>H11-N11</f>
        <v>0</v>
      </c>
      <c r="P11" s="43">
        <v>0</v>
      </c>
      <c r="Q11" s="9"/>
    </row>
    <row r="12" spans="1:17" x14ac:dyDescent="0.25">
      <c r="A12" s="31" t="s">
        <v>1</v>
      </c>
      <c r="B12" s="32" t="s">
        <v>31</v>
      </c>
      <c r="C12" s="32" t="s">
        <v>32</v>
      </c>
      <c r="D12" s="33">
        <v>1</v>
      </c>
      <c r="E12" s="34" t="s">
        <v>33</v>
      </c>
      <c r="F12" s="35">
        <v>3100152</v>
      </c>
      <c r="G12" s="34" t="s">
        <v>34</v>
      </c>
      <c r="H12" s="36">
        <v>120000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6"/>
    </row>
    <row r="13" spans="1:17" x14ac:dyDescent="0.25">
      <c r="A13" s="31" t="s">
        <v>1</v>
      </c>
      <c r="B13" s="32" t="s">
        <v>35</v>
      </c>
      <c r="C13" s="32" t="s">
        <v>36</v>
      </c>
      <c r="D13" s="33">
        <v>1</v>
      </c>
      <c r="E13" s="34" t="s">
        <v>1</v>
      </c>
      <c r="F13" s="35">
        <v>3101521</v>
      </c>
      <c r="G13" s="34" t="s">
        <v>37</v>
      </c>
      <c r="H13" s="36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6"/>
    </row>
    <row r="14" spans="1:17" x14ac:dyDescent="0.25">
      <c r="A14" s="31" t="s">
        <v>1</v>
      </c>
      <c r="B14" s="32" t="s">
        <v>35</v>
      </c>
      <c r="C14" s="32" t="s">
        <v>36</v>
      </c>
      <c r="D14" s="33">
        <v>1</v>
      </c>
      <c r="E14" s="34" t="s">
        <v>1</v>
      </c>
      <c r="F14" s="35">
        <v>4550147</v>
      </c>
      <c r="G14" s="34" t="s">
        <v>37</v>
      </c>
      <c r="H14" s="36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6"/>
    </row>
    <row r="15" spans="1:17" x14ac:dyDescent="0.25">
      <c r="A15" s="31" t="s">
        <v>1</v>
      </c>
      <c r="B15" s="32" t="s">
        <v>31</v>
      </c>
      <c r="C15" s="32" t="s">
        <v>32</v>
      </c>
      <c r="D15" s="33">
        <v>1</v>
      </c>
      <c r="E15" s="34" t="s">
        <v>1</v>
      </c>
      <c r="F15" s="35">
        <v>4800125</v>
      </c>
      <c r="G15" s="34" t="s">
        <v>37</v>
      </c>
      <c r="H15" s="36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6"/>
    </row>
    <row r="16" spans="1:17" x14ac:dyDescent="0.25">
      <c r="A16" s="27" t="s">
        <v>1</v>
      </c>
      <c r="B16" s="38">
        <v>0</v>
      </c>
      <c r="C16" s="38">
        <v>0</v>
      </c>
      <c r="D16" s="39" t="s">
        <v>28</v>
      </c>
      <c r="E16" s="27" t="s">
        <v>1</v>
      </c>
      <c r="F16" s="21" t="s">
        <v>38</v>
      </c>
      <c r="G16" s="21" t="s">
        <v>30</v>
      </c>
      <c r="H16" s="40">
        <f>H12+H13+H14+H15</f>
        <v>120000</v>
      </c>
      <c r="I16" s="41">
        <v>120000</v>
      </c>
      <c r="J16" s="41">
        <v>0</v>
      </c>
      <c r="K16" s="41">
        <v>0</v>
      </c>
      <c r="L16" s="41">
        <v>0</v>
      </c>
      <c r="M16" s="41">
        <v>0</v>
      </c>
      <c r="N16" s="42">
        <f>I16+J16+K16+L16+M16</f>
        <v>120000</v>
      </c>
      <c r="O16" s="42">
        <f>H16-N16</f>
        <v>0</v>
      </c>
      <c r="P16" s="43">
        <v>0</v>
      </c>
      <c r="Q16" s="9"/>
    </row>
    <row r="17" spans="1:17" x14ac:dyDescent="0.25">
      <c r="A17" s="34" t="s">
        <v>1</v>
      </c>
      <c r="B17" s="32" t="s">
        <v>39</v>
      </c>
      <c r="C17" s="32" t="s">
        <v>40</v>
      </c>
      <c r="D17" s="33">
        <v>1</v>
      </c>
      <c r="E17" s="34" t="s">
        <v>1</v>
      </c>
      <c r="F17" s="35">
        <v>3100154</v>
      </c>
      <c r="G17" s="34" t="s">
        <v>41</v>
      </c>
      <c r="H17" s="36">
        <v>515670.13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44">
        <v>0</v>
      </c>
      <c r="P17" s="37">
        <v>0</v>
      </c>
      <c r="Q17" s="6"/>
    </row>
    <row r="18" spans="1:17" x14ac:dyDescent="0.25">
      <c r="A18" s="34" t="s">
        <v>1</v>
      </c>
      <c r="B18" s="32" t="s">
        <v>23</v>
      </c>
      <c r="C18" s="32" t="s">
        <v>24</v>
      </c>
      <c r="D18" s="33">
        <v>1</v>
      </c>
      <c r="E18" s="34" t="s">
        <v>1</v>
      </c>
      <c r="F18" s="35">
        <v>3101523</v>
      </c>
      <c r="G18" s="34" t="s">
        <v>41</v>
      </c>
      <c r="H18" s="36">
        <v>243052.9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6"/>
    </row>
    <row r="19" spans="1:17" x14ac:dyDescent="0.25">
      <c r="A19" s="34" t="s">
        <v>1</v>
      </c>
      <c r="B19" s="32" t="s">
        <v>23</v>
      </c>
      <c r="C19" s="32" t="s">
        <v>24</v>
      </c>
      <c r="D19" s="33">
        <v>1</v>
      </c>
      <c r="E19" s="34" t="s">
        <v>1</v>
      </c>
      <c r="F19" s="35">
        <v>4550149</v>
      </c>
      <c r="G19" s="34" t="s">
        <v>41</v>
      </c>
      <c r="H19" s="36">
        <v>-243052.9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6"/>
    </row>
    <row r="20" spans="1:17" x14ac:dyDescent="0.25">
      <c r="A20" s="34" t="s">
        <v>1</v>
      </c>
      <c r="B20" s="32" t="s">
        <v>39</v>
      </c>
      <c r="C20" s="32" t="s">
        <v>40</v>
      </c>
      <c r="D20" s="33">
        <v>1</v>
      </c>
      <c r="E20" s="34" t="s">
        <v>1</v>
      </c>
      <c r="F20" s="35">
        <v>4800127</v>
      </c>
      <c r="G20" s="34" t="s">
        <v>41</v>
      </c>
      <c r="H20" s="36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6"/>
    </row>
    <row r="21" spans="1:17" x14ac:dyDescent="0.25">
      <c r="A21" s="27" t="s">
        <v>1</v>
      </c>
      <c r="B21" s="38">
        <v>0</v>
      </c>
      <c r="C21" s="38">
        <v>0</v>
      </c>
      <c r="D21" s="39" t="s">
        <v>28</v>
      </c>
      <c r="E21" s="27" t="s">
        <v>1</v>
      </c>
      <c r="F21" s="21" t="s">
        <v>42</v>
      </c>
      <c r="G21" s="21" t="s">
        <v>30</v>
      </c>
      <c r="H21" s="40">
        <f>H17+H18+H19+H20</f>
        <v>515670.13</v>
      </c>
      <c r="I21" s="41">
        <v>506687.96</v>
      </c>
      <c r="J21" s="41">
        <v>8982.17</v>
      </c>
      <c r="K21" s="41">
        <v>0</v>
      </c>
      <c r="L21" s="41">
        <v>0</v>
      </c>
      <c r="M21" s="41">
        <v>0</v>
      </c>
      <c r="N21" s="42">
        <f>I21+J21+K21+L21+M21</f>
        <v>515670.13</v>
      </c>
      <c r="O21" s="42">
        <f>H21-N21</f>
        <v>0</v>
      </c>
      <c r="P21" s="43">
        <v>0</v>
      </c>
      <c r="Q21" s="9"/>
    </row>
    <row r="22" spans="1:17" x14ac:dyDescent="0.25">
      <c r="A22" s="34" t="s">
        <v>43</v>
      </c>
      <c r="B22" s="32" t="s">
        <v>44</v>
      </c>
      <c r="C22" s="32" t="s">
        <v>45</v>
      </c>
      <c r="D22" s="33">
        <v>1</v>
      </c>
      <c r="E22" s="34" t="s">
        <v>46</v>
      </c>
      <c r="F22" s="35">
        <v>3100153</v>
      </c>
      <c r="G22" s="34" t="s">
        <v>47</v>
      </c>
      <c r="H22" s="36">
        <v>2227685.04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6"/>
    </row>
    <row r="23" spans="1:17" x14ac:dyDescent="0.25">
      <c r="A23" s="34" t="s">
        <v>1</v>
      </c>
      <c r="B23" s="32" t="s">
        <v>35</v>
      </c>
      <c r="C23" s="32" t="s">
        <v>36</v>
      </c>
      <c r="D23" s="33">
        <v>1</v>
      </c>
      <c r="E23" s="34" t="s">
        <v>48</v>
      </c>
      <c r="F23" s="35">
        <v>3101522</v>
      </c>
      <c r="G23" s="34" t="s">
        <v>49</v>
      </c>
      <c r="H23" s="36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6"/>
    </row>
    <row r="24" spans="1:17" x14ac:dyDescent="0.25">
      <c r="A24" s="34" t="s">
        <v>1</v>
      </c>
      <c r="B24" s="32" t="s">
        <v>35</v>
      </c>
      <c r="C24" s="32" t="s">
        <v>36</v>
      </c>
      <c r="D24" s="33">
        <v>1</v>
      </c>
      <c r="E24" s="34" t="s">
        <v>50</v>
      </c>
      <c r="F24" s="35">
        <v>4550148</v>
      </c>
      <c r="G24" s="34" t="s">
        <v>51</v>
      </c>
      <c r="H24" s="36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6"/>
    </row>
    <row r="25" spans="1:17" x14ac:dyDescent="0.25">
      <c r="A25" s="34" t="s">
        <v>43</v>
      </c>
      <c r="B25" s="32" t="s">
        <v>44</v>
      </c>
      <c r="C25" s="32" t="s">
        <v>45</v>
      </c>
      <c r="D25" s="33">
        <v>1</v>
      </c>
      <c r="E25" s="34" t="s">
        <v>1</v>
      </c>
      <c r="F25" s="35">
        <v>4800126</v>
      </c>
      <c r="G25" s="34" t="s">
        <v>52</v>
      </c>
      <c r="H25" s="36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6"/>
    </row>
    <row r="26" spans="1:17" x14ac:dyDescent="0.25">
      <c r="A26" s="27" t="s">
        <v>1</v>
      </c>
      <c r="B26" s="26">
        <v>0</v>
      </c>
      <c r="C26" s="26">
        <v>0</v>
      </c>
      <c r="D26" s="39" t="s">
        <v>28</v>
      </c>
      <c r="E26" s="27" t="s">
        <v>1</v>
      </c>
      <c r="F26" s="21" t="s">
        <v>53</v>
      </c>
      <c r="G26" s="21" t="s">
        <v>30</v>
      </c>
      <c r="H26" s="40">
        <f>H22+H23+H24+H25</f>
        <v>2227685.04</v>
      </c>
      <c r="I26" s="41">
        <v>2227685.04</v>
      </c>
      <c r="J26" s="41">
        <v>0</v>
      </c>
      <c r="K26" s="41">
        <v>0</v>
      </c>
      <c r="L26" s="41">
        <v>0</v>
      </c>
      <c r="M26" s="41">
        <v>0</v>
      </c>
      <c r="N26" s="42">
        <f>I26+J26+K26+L26+M26</f>
        <v>2227685.04</v>
      </c>
      <c r="O26" s="42">
        <f>H26-N26</f>
        <v>0</v>
      </c>
      <c r="P26" s="43">
        <v>0</v>
      </c>
      <c r="Q26" s="9"/>
    </row>
    <row r="27" spans="1:17" x14ac:dyDescent="0.25">
      <c r="A27" s="34" t="s">
        <v>43</v>
      </c>
      <c r="B27" s="32" t="s">
        <v>54</v>
      </c>
      <c r="C27" s="32" t="s">
        <v>55</v>
      </c>
      <c r="D27" s="45">
        <v>1</v>
      </c>
      <c r="E27" s="34" t="s">
        <v>56</v>
      </c>
      <c r="F27" s="34">
        <v>3100155</v>
      </c>
      <c r="G27" s="34" t="s">
        <v>57</v>
      </c>
      <c r="H27" s="36">
        <v>917020.7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6"/>
    </row>
    <row r="28" spans="1:17" x14ac:dyDescent="0.25">
      <c r="A28" s="34" t="s">
        <v>1</v>
      </c>
      <c r="B28" s="32" t="s">
        <v>23</v>
      </c>
      <c r="C28" s="32" t="s">
        <v>24</v>
      </c>
      <c r="D28" s="45">
        <v>1</v>
      </c>
      <c r="E28" s="34" t="s">
        <v>1</v>
      </c>
      <c r="F28" s="34">
        <v>3101524</v>
      </c>
      <c r="G28" s="34" t="s">
        <v>58</v>
      </c>
      <c r="H28" s="36">
        <v>108127.89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6"/>
    </row>
    <row r="29" spans="1:17" x14ac:dyDescent="0.25">
      <c r="A29" s="34" t="s">
        <v>1</v>
      </c>
      <c r="B29" s="32" t="s">
        <v>23</v>
      </c>
      <c r="C29" s="32" t="s">
        <v>24</v>
      </c>
      <c r="D29" s="45">
        <v>1</v>
      </c>
      <c r="E29" s="34" t="s">
        <v>1</v>
      </c>
      <c r="F29" s="34">
        <v>4550150</v>
      </c>
      <c r="G29" s="34" t="s">
        <v>58</v>
      </c>
      <c r="H29" s="36">
        <v>-108127.89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6"/>
    </row>
    <row r="30" spans="1:17" x14ac:dyDescent="0.25">
      <c r="A30" s="34" t="s">
        <v>1</v>
      </c>
      <c r="B30" s="32" t="s">
        <v>59</v>
      </c>
      <c r="C30" s="32" t="s">
        <v>60</v>
      </c>
      <c r="D30" s="45">
        <v>1</v>
      </c>
      <c r="E30" s="34" t="s">
        <v>1</v>
      </c>
      <c r="F30" s="34">
        <v>4800128</v>
      </c>
      <c r="G30" s="34" t="s">
        <v>61</v>
      </c>
      <c r="H30" s="36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6"/>
    </row>
    <row r="31" spans="1:17" x14ac:dyDescent="0.25">
      <c r="A31" s="27" t="s">
        <v>1</v>
      </c>
      <c r="B31" s="26">
        <v>0</v>
      </c>
      <c r="C31" s="26">
        <v>0</v>
      </c>
      <c r="D31" s="39" t="s">
        <v>28</v>
      </c>
      <c r="E31" s="27" t="s">
        <v>1</v>
      </c>
      <c r="F31" s="21" t="s">
        <v>62</v>
      </c>
      <c r="G31" s="21" t="s">
        <v>30</v>
      </c>
      <c r="H31" s="40">
        <f>H27+H28+H29+H30</f>
        <v>917020.7</v>
      </c>
      <c r="I31" s="41">
        <v>917020.7</v>
      </c>
      <c r="J31" s="41">
        <v>0</v>
      </c>
      <c r="K31" s="41">
        <v>0</v>
      </c>
      <c r="L31" s="41">
        <v>0</v>
      </c>
      <c r="M31" s="41">
        <v>0</v>
      </c>
      <c r="N31" s="42">
        <f>I31+J31+K31+L31+M31</f>
        <v>917020.7</v>
      </c>
      <c r="O31" s="42">
        <f>H31-N31</f>
        <v>0</v>
      </c>
      <c r="P31" s="43">
        <v>0</v>
      </c>
      <c r="Q31" s="9"/>
    </row>
    <row r="32" spans="1:17" x14ac:dyDescent="0.25">
      <c r="A32" s="34" t="s">
        <v>1</v>
      </c>
      <c r="B32" s="32" t="s">
        <v>59</v>
      </c>
      <c r="C32" s="32" t="s">
        <v>60</v>
      </c>
      <c r="D32" s="45">
        <v>1</v>
      </c>
      <c r="E32" s="34" t="s">
        <v>63</v>
      </c>
      <c r="F32" s="34">
        <v>3100162</v>
      </c>
      <c r="G32" s="34" t="s">
        <v>64</v>
      </c>
      <c r="H32" s="36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6"/>
    </row>
    <row r="33" spans="1:17" x14ac:dyDescent="0.25">
      <c r="A33" s="34" t="s">
        <v>1</v>
      </c>
      <c r="B33" s="32" t="s">
        <v>23</v>
      </c>
      <c r="C33" s="32" t="s">
        <v>24</v>
      </c>
      <c r="D33" s="45">
        <v>1</v>
      </c>
      <c r="E33" s="34" t="s">
        <v>1</v>
      </c>
      <c r="F33" s="34">
        <v>3101555</v>
      </c>
      <c r="G33" s="34" t="s">
        <v>65</v>
      </c>
      <c r="H33" s="36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6"/>
    </row>
    <row r="34" spans="1:17" x14ac:dyDescent="0.25">
      <c r="A34" s="34" t="s">
        <v>1</v>
      </c>
      <c r="B34" s="32" t="s">
        <v>23</v>
      </c>
      <c r="C34" s="32" t="s">
        <v>24</v>
      </c>
      <c r="D34" s="45">
        <v>1</v>
      </c>
      <c r="E34" s="34" t="s">
        <v>1</v>
      </c>
      <c r="F34" s="34">
        <v>4550239</v>
      </c>
      <c r="G34" s="34" t="s">
        <v>66</v>
      </c>
      <c r="H34" s="36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6"/>
    </row>
    <row r="35" spans="1:17" x14ac:dyDescent="0.25">
      <c r="A35" s="27" t="s">
        <v>1</v>
      </c>
      <c r="B35" s="26">
        <v>0</v>
      </c>
      <c r="C35" s="26">
        <v>0</v>
      </c>
      <c r="D35" s="39" t="s">
        <v>28</v>
      </c>
      <c r="E35" s="27" t="s">
        <v>1</v>
      </c>
      <c r="F35" s="21" t="s">
        <v>67</v>
      </c>
      <c r="G35" s="21" t="s">
        <v>1</v>
      </c>
      <c r="H35" s="40">
        <f>H32+H33+H34</f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2">
        <f>I35+J35+K35+L35+M35</f>
        <v>0</v>
      </c>
      <c r="O35" s="42">
        <f>H35-N35</f>
        <v>0</v>
      </c>
      <c r="P35" s="43">
        <v>0</v>
      </c>
      <c r="Q35" s="9"/>
    </row>
    <row r="36" spans="1:17" x14ac:dyDescent="0.25">
      <c r="A36" s="34" t="s">
        <v>1</v>
      </c>
      <c r="B36" s="32" t="s">
        <v>68</v>
      </c>
      <c r="C36" s="32" t="s">
        <v>69</v>
      </c>
      <c r="D36" s="45">
        <v>1</v>
      </c>
      <c r="E36" s="34" t="s">
        <v>70</v>
      </c>
      <c r="F36" s="34">
        <v>3100105</v>
      </c>
      <c r="G36" s="34" t="s">
        <v>71</v>
      </c>
      <c r="H36" s="36">
        <v>3802318.06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6"/>
    </row>
    <row r="37" spans="1:17" x14ac:dyDescent="0.25">
      <c r="A37" s="34" t="s">
        <v>1</v>
      </c>
      <c r="B37" s="32" t="s">
        <v>72</v>
      </c>
      <c r="C37" s="32" t="s">
        <v>73</v>
      </c>
      <c r="D37" s="45">
        <v>1</v>
      </c>
      <c r="E37" s="34" t="s">
        <v>74</v>
      </c>
      <c r="F37" s="34">
        <v>3101505</v>
      </c>
      <c r="G37" s="34" t="s">
        <v>75</v>
      </c>
      <c r="H37" s="36">
        <v>305333.71000000002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6"/>
    </row>
    <row r="38" spans="1:17" x14ac:dyDescent="0.25">
      <c r="A38" s="34" t="s">
        <v>1</v>
      </c>
      <c r="B38" s="32" t="s">
        <v>72</v>
      </c>
      <c r="C38" s="32" t="s">
        <v>73</v>
      </c>
      <c r="D38" s="45">
        <v>1</v>
      </c>
      <c r="E38" s="34" t="s">
        <v>76</v>
      </c>
      <c r="F38" s="34">
        <v>4550105</v>
      </c>
      <c r="G38" s="34" t="s">
        <v>77</v>
      </c>
      <c r="H38" s="36">
        <v>-305333.71000000002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6"/>
    </row>
    <row r="39" spans="1:17" x14ac:dyDescent="0.25">
      <c r="A39" s="34" t="s">
        <v>1</v>
      </c>
      <c r="B39" s="32" t="s">
        <v>68</v>
      </c>
      <c r="C39" s="32" t="s">
        <v>69</v>
      </c>
      <c r="D39" s="45">
        <v>1</v>
      </c>
      <c r="E39" s="34" t="s">
        <v>1</v>
      </c>
      <c r="F39" s="34">
        <v>4800105</v>
      </c>
      <c r="G39" s="34" t="s">
        <v>78</v>
      </c>
      <c r="H39" s="36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6"/>
    </row>
    <row r="40" spans="1:17" x14ac:dyDescent="0.25">
      <c r="A40" s="27" t="s">
        <v>1</v>
      </c>
      <c r="B40" s="26">
        <v>0</v>
      </c>
      <c r="C40" s="26">
        <v>0</v>
      </c>
      <c r="D40" s="39" t="s">
        <v>28</v>
      </c>
      <c r="E40" s="27" t="s">
        <v>1</v>
      </c>
      <c r="F40" s="21" t="s">
        <v>79</v>
      </c>
      <c r="G40" s="21" t="s">
        <v>30</v>
      </c>
      <c r="H40" s="40">
        <f>H36+H37+H38+H39</f>
        <v>3802318.06</v>
      </c>
      <c r="I40" s="41">
        <v>24681.3</v>
      </c>
      <c r="J40" s="41">
        <v>1302433</v>
      </c>
      <c r="K40" s="41">
        <v>2465290.7599999998</v>
      </c>
      <c r="L40" s="41">
        <v>9913</v>
      </c>
      <c r="M40" s="41">
        <v>0</v>
      </c>
      <c r="N40" s="42">
        <f>I40+J40+K40+L40+M40</f>
        <v>3802318.0599999996</v>
      </c>
      <c r="O40" s="42">
        <f>H40-N40</f>
        <v>0</v>
      </c>
      <c r="P40" s="43">
        <v>0</v>
      </c>
      <c r="Q40" s="9"/>
    </row>
    <row r="41" spans="1:17" x14ac:dyDescent="0.25">
      <c r="A41" s="34" t="s">
        <v>1</v>
      </c>
      <c r="B41" s="32" t="s">
        <v>68</v>
      </c>
      <c r="C41" s="32" t="s">
        <v>69</v>
      </c>
      <c r="D41" s="45">
        <v>1</v>
      </c>
      <c r="E41" s="34" t="s">
        <v>80</v>
      </c>
      <c r="F41" s="34">
        <v>3100106</v>
      </c>
      <c r="G41" s="34" t="s">
        <v>81</v>
      </c>
      <c r="H41" s="36">
        <v>62917.96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6"/>
    </row>
    <row r="42" spans="1:17" x14ac:dyDescent="0.25">
      <c r="A42" s="34" t="s">
        <v>1</v>
      </c>
      <c r="B42" s="32" t="s">
        <v>72</v>
      </c>
      <c r="C42" s="32" t="s">
        <v>73</v>
      </c>
      <c r="D42" s="45">
        <v>1</v>
      </c>
      <c r="E42" s="34" t="s">
        <v>82</v>
      </c>
      <c r="F42" s="34">
        <v>3101506</v>
      </c>
      <c r="G42" s="34" t="s">
        <v>83</v>
      </c>
      <c r="H42" s="36">
        <v>4320.82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6"/>
    </row>
    <row r="43" spans="1:17" x14ac:dyDescent="0.25">
      <c r="A43" s="34" t="s">
        <v>1</v>
      </c>
      <c r="B43" s="32" t="s">
        <v>72</v>
      </c>
      <c r="C43" s="32" t="s">
        <v>73</v>
      </c>
      <c r="D43" s="45">
        <v>1</v>
      </c>
      <c r="E43" s="34" t="s">
        <v>84</v>
      </c>
      <c r="F43" s="34">
        <v>4550106</v>
      </c>
      <c r="G43" s="34" t="s">
        <v>85</v>
      </c>
      <c r="H43" s="36">
        <v>-4320.82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6"/>
    </row>
    <row r="44" spans="1:17" x14ac:dyDescent="0.25">
      <c r="A44" s="34" t="s">
        <v>1</v>
      </c>
      <c r="B44" s="32" t="s">
        <v>68</v>
      </c>
      <c r="C44" s="32" t="s">
        <v>69</v>
      </c>
      <c r="D44" s="45">
        <v>1</v>
      </c>
      <c r="E44" s="34" t="s">
        <v>1</v>
      </c>
      <c r="F44" s="34">
        <v>4800106</v>
      </c>
      <c r="G44" s="34" t="s">
        <v>86</v>
      </c>
      <c r="H44" s="36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  <c r="Q44" s="6"/>
    </row>
    <row r="45" spans="1:17" x14ac:dyDescent="0.25">
      <c r="A45" s="27" t="s">
        <v>1</v>
      </c>
      <c r="B45" s="26">
        <v>0</v>
      </c>
      <c r="C45" s="26">
        <v>0</v>
      </c>
      <c r="D45" s="39" t="s">
        <v>28</v>
      </c>
      <c r="E45" s="27" t="s">
        <v>1</v>
      </c>
      <c r="F45" s="21" t="s">
        <v>87</v>
      </c>
      <c r="G45" s="21" t="s">
        <v>30</v>
      </c>
      <c r="H45" s="40">
        <f>H41+H42+H43+H44</f>
        <v>62917.96</v>
      </c>
      <c r="I45" s="41">
        <v>5585.78</v>
      </c>
      <c r="J45" s="41">
        <v>57332.18</v>
      </c>
      <c r="K45" s="41">
        <v>0</v>
      </c>
      <c r="L45" s="41">
        <v>0</v>
      </c>
      <c r="M45" s="41">
        <v>0</v>
      </c>
      <c r="N45" s="42">
        <f>I45+J45+K45+L45+M45</f>
        <v>62917.96</v>
      </c>
      <c r="O45" s="42">
        <f>H45-N45</f>
        <v>0</v>
      </c>
      <c r="P45" s="43">
        <v>0</v>
      </c>
      <c r="Q45" s="9"/>
    </row>
    <row r="46" spans="1:17" x14ac:dyDescent="0.25">
      <c r="A46" s="34" t="s">
        <v>1</v>
      </c>
      <c r="B46" s="32" t="s">
        <v>88</v>
      </c>
      <c r="C46" s="32" t="s">
        <v>89</v>
      </c>
      <c r="D46" s="45">
        <v>1</v>
      </c>
      <c r="E46" s="34" t="s">
        <v>90</v>
      </c>
      <c r="F46" s="34">
        <v>3100107</v>
      </c>
      <c r="G46" s="34" t="s">
        <v>91</v>
      </c>
      <c r="H46" s="36">
        <v>8519851.6899999995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  <c r="Q46" s="6"/>
    </row>
    <row r="47" spans="1:17" x14ac:dyDescent="0.25">
      <c r="A47" s="34" t="s">
        <v>1</v>
      </c>
      <c r="B47" s="32" t="s">
        <v>92</v>
      </c>
      <c r="C47" s="32" t="s">
        <v>93</v>
      </c>
      <c r="D47" s="45">
        <v>1</v>
      </c>
      <c r="E47" s="34" t="s">
        <v>1</v>
      </c>
      <c r="F47" s="34">
        <v>3101507</v>
      </c>
      <c r="G47" s="34" t="s">
        <v>94</v>
      </c>
      <c r="H47" s="36">
        <v>1617583.24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  <c r="Q47" s="6"/>
    </row>
    <row r="48" spans="1:17" x14ac:dyDescent="0.25">
      <c r="A48" s="46" t="s">
        <v>1</v>
      </c>
      <c r="B48" s="32" t="s">
        <v>92</v>
      </c>
      <c r="C48" s="32" t="s">
        <v>93</v>
      </c>
      <c r="D48" s="45">
        <v>1</v>
      </c>
      <c r="E48" s="34" t="s">
        <v>95</v>
      </c>
      <c r="F48" s="34">
        <v>3101589</v>
      </c>
      <c r="G48" s="34" t="s">
        <v>96</v>
      </c>
      <c r="H48" s="36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44">
        <v>0</v>
      </c>
      <c r="P48" s="47">
        <v>0</v>
      </c>
      <c r="Q48" s="10"/>
    </row>
    <row r="49" spans="1:17" x14ac:dyDescent="0.25">
      <c r="A49" s="34" t="s">
        <v>1</v>
      </c>
      <c r="B49" s="32" t="s">
        <v>92</v>
      </c>
      <c r="C49" s="32" t="s">
        <v>93</v>
      </c>
      <c r="D49" s="45">
        <v>1</v>
      </c>
      <c r="E49" s="34" t="s">
        <v>1</v>
      </c>
      <c r="F49" s="34">
        <v>4550107</v>
      </c>
      <c r="G49" s="34" t="s">
        <v>97</v>
      </c>
      <c r="H49" s="36">
        <v>-1617583.24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6"/>
    </row>
    <row r="50" spans="1:17" x14ac:dyDescent="0.25">
      <c r="A50" s="46" t="s">
        <v>1</v>
      </c>
      <c r="B50" s="32" t="s">
        <v>92</v>
      </c>
      <c r="C50" s="32" t="s">
        <v>93</v>
      </c>
      <c r="D50" s="45">
        <v>1</v>
      </c>
      <c r="E50" s="34" t="s">
        <v>98</v>
      </c>
      <c r="F50" s="34">
        <v>4550181</v>
      </c>
      <c r="G50" s="34" t="s">
        <v>99</v>
      </c>
      <c r="H50" s="36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44">
        <v>0</v>
      </c>
      <c r="P50" s="47">
        <v>0</v>
      </c>
      <c r="Q50" s="10"/>
    </row>
    <row r="51" spans="1:17" x14ac:dyDescent="0.25">
      <c r="A51" s="34" t="s">
        <v>1</v>
      </c>
      <c r="B51" s="32" t="s">
        <v>88</v>
      </c>
      <c r="C51" s="32" t="s">
        <v>89</v>
      </c>
      <c r="D51" s="45">
        <v>1</v>
      </c>
      <c r="E51" s="34" t="s">
        <v>1</v>
      </c>
      <c r="F51" s="34">
        <v>4800107</v>
      </c>
      <c r="G51" s="34" t="s">
        <v>94</v>
      </c>
      <c r="H51" s="36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6"/>
    </row>
    <row r="52" spans="1:17" x14ac:dyDescent="0.25">
      <c r="A52" s="27" t="s">
        <v>1</v>
      </c>
      <c r="B52" s="26">
        <v>0</v>
      </c>
      <c r="C52" s="26">
        <v>0</v>
      </c>
      <c r="D52" s="39" t="s">
        <v>28</v>
      </c>
      <c r="E52" s="27" t="s">
        <v>1</v>
      </c>
      <c r="F52" s="21" t="s">
        <v>100</v>
      </c>
      <c r="G52" s="21" t="s">
        <v>30</v>
      </c>
      <c r="H52" s="40">
        <f>H46+H47+H48+H49+H50+H51</f>
        <v>8519851.6899999995</v>
      </c>
      <c r="I52" s="41">
        <v>8212034.9900000002</v>
      </c>
      <c r="J52" s="41">
        <v>236803</v>
      </c>
      <c r="K52" s="41">
        <v>10518.6</v>
      </c>
      <c r="L52" s="41">
        <v>60495.1</v>
      </c>
      <c r="M52" s="41">
        <v>0</v>
      </c>
      <c r="N52" s="42">
        <f>I52+J52+K52+L52+M52</f>
        <v>8519851.6899999995</v>
      </c>
      <c r="O52" s="42">
        <f>H52-N52</f>
        <v>0</v>
      </c>
      <c r="P52" s="43">
        <v>0</v>
      </c>
      <c r="Q52" s="9"/>
    </row>
    <row r="53" spans="1:17" x14ac:dyDescent="0.25">
      <c r="A53" s="34" t="s">
        <v>1</v>
      </c>
      <c r="B53" s="32" t="s">
        <v>101</v>
      </c>
      <c r="C53" s="32" t="s">
        <v>102</v>
      </c>
      <c r="D53" s="45">
        <v>1</v>
      </c>
      <c r="E53" s="34" t="s">
        <v>103</v>
      </c>
      <c r="F53" s="34">
        <v>3100109</v>
      </c>
      <c r="G53" s="34" t="s">
        <v>104</v>
      </c>
      <c r="H53" s="36">
        <v>197225.4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6"/>
    </row>
    <row r="54" spans="1:17" x14ac:dyDescent="0.25">
      <c r="A54" s="34" t="s">
        <v>1</v>
      </c>
      <c r="B54" s="32" t="s">
        <v>105</v>
      </c>
      <c r="C54" s="32" t="s">
        <v>24</v>
      </c>
      <c r="D54" s="45">
        <v>1</v>
      </c>
      <c r="E54" s="34" t="s">
        <v>106</v>
      </c>
      <c r="F54" s="34">
        <v>3101509</v>
      </c>
      <c r="G54" s="34" t="s">
        <v>107</v>
      </c>
      <c r="H54" s="36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6"/>
    </row>
    <row r="55" spans="1:17" x14ac:dyDescent="0.25">
      <c r="A55" s="34" t="s">
        <v>1</v>
      </c>
      <c r="B55" s="32" t="s">
        <v>105</v>
      </c>
      <c r="C55" s="32" t="s">
        <v>24</v>
      </c>
      <c r="D55" s="45">
        <v>1</v>
      </c>
      <c r="E55" s="34" t="s">
        <v>108</v>
      </c>
      <c r="F55" s="34">
        <v>4550109</v>
      </c>
      <c r="G55" s="34" t="s">
        <v>109</v>
      </c>
      <c r="H55" s="36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7">
        <v>0</v>
      </c>
      <c r="Q55" s="6"/>
    </row>
    <row r="56" spans="1:17" x14ac:dyDescent="0.25">
      <c r="A56" s="34" t="s">
        <v>1</v>
      </c>
      <c r="B56" s="32" t="s">
        <v>101</v>
      </c>
      <c r="C56" s="32" t="s">
        <v>102</v>
      </c>
      <c r="D56" s="45">
        <v>1</v>
      </c>
      <c r="E56" s="34" t="s">
        <v>1</v>
      </c>
      <c r="F56" s="34">
        <v>4800109</v>
      </c>
      <c r="G56" s="34" t="s">
        <v>104</v>
      </c>
      <c r="H56" s="36">
        <v>0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7">
        <v>0</v>
      </c>
      <c r="Q56" s="6"/>
    </row>
    <row r="57" spans="1:17" x14ac:dyDescent="0.25">
      <c r="A57" s="27" t="s">
        <v>1</v>
      </c>
      <c r="B57" s="26">
        <v>0</v>
      </c>
      <c r="C57" s="26">
        <v>0</v>
      </c>
      <c r="D57" s="39" t="s">
        <v>28</v>
      </c>
      <c r="E57" s="27" t="s">
        <v>1</v>
      </c>
      <c r="F57" s="21" t="s">
        <v>110</v>
      </c>
      <c r="G57" s="21" t="s">
        <v>30</v>
      </c>
      <c r="H57" s="40">
        <f>H53+H54+H55+H56</f>
        <v>197225.4</v>
      </c>
      <c r="I57" s="41">
        <v>197225.4</v>
      </c>
      <c r="J57" s="41">
        <v>0</v>
      </c>
      <c r="K57" s="41">
        <v>0</v>
      </c>
      <c r="L57" s="41">
        <v>0</v>
      </c>
      <c r="M57" s="41">
        <v>0</v>
      </c>
      <c r="N57" s="42">
        <f>I57+J57+K57+L57+M57</f>
        <v>197225.4</v>
      </c>
      <c r="O57" s="42">
        <f>H57-N57</f>
        <v>0</v>
      </c>
      <c r="P57" s="43">
        <v>0</v>
      </c>
      <c r="Q57" s="9"/>
    </row>
    <row r="58" spans="1:17" x14ac:dyDescent="0.25">
      <c r="A58" s="34" t="s">
        <v>1</v>
      </c>
      <c r="B58" s="32" t="s">
        <v>101</v>
      </c>
      <c r="C58" s="32" t="s">
        <v>102</v>
      </c>
      <c r="D58" s="45">
        <v>1</v>
      </c>
      <c r="E58" s="34" t="s">
        <v>111</v>
      </c>
      <c r="F58" s="34">
        <v>3100149</v>
      </c>
      <c r="G58" s="34" t="s">
        <v>112</v>
      </c>
      <c r="H58" s="36">
        <v>6326007.25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6"/>
    </row>
    <row r="59" spans="1:17" x14ac:dyDescent="0.25">
      <c r="A59" s="34" t="s">
        <v>1</v>
      </c>
      <c r="B59" s="32" t="s">
        <v>105</v>
      </c>
      <c r="C59" s="32" t="s">
        <v>113</v>
      </c>
      <c r="D59" s="45">
        <v>1</v>
      </c>
      <c r="E59" s="34" t="s">
        <v>114</v>
      </c>
      <c r="F59" s="34">
        <v>3101541</v>
      </c>
      <c r="G59" s="34" t="s">
        <v>115</v>
      </c>
      <c r="H59" s="36">
        <v>39338.35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6"/>
    </row>
    <row r="60" spans="1:17" x14ac:dyDescent="0.25">
      <c r="A60" s="34" t="s">
        <v>1</v>
      </c>
      <c r="B60" s="32" t="s">
        <v>105</v>
      </c>
      <c r="C60" s="32" t="s">
        <v>113</v>
      </c>
      <c r="D60" s="45">
        <v>1</v>
      </c>
      <c r="E60" s="34" t="s">
        <v>116</v>
      </c>
      <c r="F60" s="34">
        <v>4550144</v>
      </c>
      <c r="G60" s="34" t="s">
        <v>117</v>
      </c>
      <c r="H60" s="36">
        <v>-39338.35</v>
      </c>
      <c r="I60" s="37">
        <v>0</v>
      </c>
      <c r="J60" s="37">
        <v>0</v>
      </c>
      <c r="K60" s="37">
        <v>0</v>
      </c>
      <c r="L60" s="37">
        <v>0</v>
      </c>
      <c r="M60" s="37">
        <v>0</v>
      </c>
      <c r="N60" s="37">
        <v>0</v>
      </c>
      <c r="O60" s="37">
        <v>0</v>
      </c>
      <c r="P60" s="37">
        <v>0</v>
      </c>
      <c r="Q60" s="6"/>
    </row>
    <row r="61" spans="1:17" x14ac:dyDescent="0.25">
      <c r="A61" s="27" t="s">
        <v>1</v>
      </c>
      <c r="B61" s="26">
        <v>0</v>
      </c>
      <c r="C61" s="26">
        <v>0</v>
      </c>
      <c r="D61" s="39" t="s">
        <v>28</v>
      </c>
      <c r="E61" s="27" t="s">
        <v>1</v>
      </c>
      <c r="F61" s="21" t="s">
        <v>118</v>
      </c>
      <c r="G61" s="21" t="s">
        <v>30</v>
      </c>
      <c r="H61" s="40">
        <f>H58+H59+H60</f>
        <v>6326007.25</v>
      </c>
      <c r="I61" s="48">
        <v>6326007.25</v>
      </c>
      <c r="J61" s="48">
        <v>0</v>
      </c>
      <c r="K61" s="48">
        <v>0</v>
      </c>
      <c r="L61" s="48">
        <v>0</v>
      </c>
      <c r="M61" s="48">
        <v>0</v>
      </c>
      <c r="N61" s="42">
        <f>I61+J61+K61+L61+M61</f>
        <v>6326007.25</v>
      </c>
      <c r="O61" s="42">
        <f>H61-N61</f>
        <v>0</v>
      </c>
      <c r="P61" s="43">
        <v>0</v>
      </c>
      <c r="Q61" s="9"/>
    </row>
    <row r="62" spans="1:17" x14ac:dyDescent="0.25">
      <c r="A62" s="34" t="s">
        <v>1</v>
      </c>
      <c r="B62" s="32" t="s">
        <v>101</v>
      </c>
      <c r="C62" s="32" t="s">
        <v>102</v>
      </c>
      <c r="D62" s="45">
        <v>1</v>
      </c>
      <c r="E62" s="34" t="s">
        <v>1</v>
      </c>
      <c r="F62" s="34">
        <v>3100150</v>
      </c>
      <c r="G62" s="34" t="s">
        <v>119</v>
      </c>
      <c r="H62" s="36">
        <v>352018.07</v>
      </c>
      <c r="I62" s="37">
        <v>0</v>
      </c>
      <c r="J62" s="37">
        <v>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7">
        <v>0</v>
      </c>
      <c r="Q62" s="6"/>
    </row>
    <row r="63" spans="1:17" x14ac:dyDescent="0.25">
      <c r="A63" s="34" t="s">
        <v>1</v>
      </c>
      <c r="B63" s="32" t="s">
        <v>105</v>
      </c>
      <c r="C63" s="32" t="s">
        <v>113</v>
      </c>
      <c r="D63" s="45">
        <v>1</v>
      </c>
      <c r="E63" s="34" t="s">
        <v>1</v>
      </c>
      <c r="F63" s="34">
        <v>3101542</v>
      </c>
      <c r="G63" s="34" t="s">
        <v>120</v>
      </c>
      <c r="H63" s="36">
        <v>6698.15</v>
      </c>
      <c r="I63" s="37">
        <v>0</v>
      </c>
      <c r="J63" s="37">
        <v>0</v>
      </c>
      <c r="K63" s="37">
        <v>0</v>
      </c>
      <c r="L63" s="37">
        <v>0</v>
      </c>
      <c r="M63" s="37">
        <v>0</v>
      </c>
      <c r="N63" s="37">
        <v>0</v>
      </c>
      <c r="O63" s="37">
        <v>0</v>
      </c>
      <c r="P63" s="37">
        <v>0</v>
      </c>
      <c r="Q63" s="6"/>
    </row>
    <row r="64" spans="1:17" x14ac:dyDescent="0.25">
      <c r="A64" s="34" t="s">
        <v>1</v>
      </c>
      <c r="B64" s="32" t="s">
        <v>105</v>
      </c>
      <c r="C64" s="32" t="s">
        <v>113</v>
      </c>
      <c r="D64" s="45">
        <v>1</v>
      </c>
      <c r="E64" s="34" t="s">
        <v>1</v>
      </c>
      <c r="F64" s="34">
        <v>4550145</v>
      </c>
      <c r="G64" s="34" t="s">
        <v>121</v>
      </c>
      <c r="H64" s="36">
        <v>-6698.15</v>
      </c>
      <c r="I64" s="37">
        <v>0</v>
      </c>
      <c r="J64" s="37">
        <v>0</v>
      </c>
      <c r="K64" s="37">
        <v>0</v>
      </c>
      <c r="L64" s="37">
        <v>0</v>
      </c>
      <c r="M64" s="37">
        <v>0</v>
      </c>
      <c r="N64" s="37">
        <v>0</v>
      </c>
      <c r="O64" s="37">
        <v>0</v>
      </c>
      <c r="P64" s="37">
        <v>0</v>
      </c>
      <c r="Q64" s="6"/>
    </row>
    <row r="65" spans="1:17" x14ac:dyDescent="0.25">
      <c r="A65" s="27" t="s">
        <v>1</v>
      </c>
      <c r="B65" s="26">
        <v>0</v>
      </c>
      <c r="C65" s="26">
        <v>0</v>
      </c>
      <c r="D65" s="39" t="s">
        <v>28</v>
      </c>
      <c r="E65" s="27" t="s">
        <v>1</v>
      </c>
      <c r="F65" s="21" t="s">
        <v>122</v>
      </c>
      <c r="G65" s="21" t="s">
        <v>30</v>
      </c>
      <c r="H65" s="40">
        <f>H62+H63+H64</f>
        <v>352018.07</v>
      </c>
      <c r="I65" s="41">
        <v>352018.07</v>
      </c>
      <c r="J65" s="41">
        <v>0</v>
      </c>
      <c r="K65" s="41">
        <v>0</v>
      </c>
      <c r="L65" s="41">
        <v>0</v>
      </c>
      <c r="M65" s="41">
        <v>0</v>
      </c>
      <c r="N65" s="42">
        <f>I65+J65+K65+L65+M65</f>
        <v>352018.07</v>
      </c>
      <c r="O65" s="42">
        <f>H65-N65</f>
        <v>0</v>
      </c>
      <c r="P65" s="43">
        <v>0</v>
      </c>
      <c r="Q65" s="9"/>
    </row>
    <row r="66" spans="1:17" x14ac:dyDescent="0.25">
      <c r="A66" s="34" t="s">
        <v>1</v>
      </c>
      <c r="B66" s="32" t="s">
        <v>101</v>
      </c>
      <c r="C66" s="32" t="s">
        <v>102</v>
      </c>
      <c r="D66" s="45">
        <v>1</v>
      </c>
      <c r="E66" s="34" t="s">
        <v>123</v>
      </c>
      <c r="F66" s="34">
        <v>3100151</v>
      </c>
      <c r="G66" s="34" t="s">
        <v>124</v>
      </c>
      <c r="H66" s="36">
        <v>337669.27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6"/>
    </row>
    <row r="67" spans="1:17" x14ac:dyDescent="0.25">
      <c r="A67" s="34" t="s">
        <v>1</v>
      </c>
      <c r="B67" s="32" t="s">
        <v>105</v>
      </c>
      <c r="C67" s="32" t="s">
        <v>113</v>
      </c>
      <c r="D67" s="45">
        <v>1</v>
      </c>
      <c r="E67" s="34" t="s">
        <v>125</v>
      </c>
      <c r="F67" s="34">
        <v>3101543</v>
      </c>
      <c r="G67" s="34" t="s">
        <v>126</v>
      </c>
      <c r="H67" s="36">
        <v>58303.63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6"/>
    </row>
    <row r="68" spans="1:17" x14ac:dyDescent="0.25">
      <c r="A68" s="34" t="s">
        <v>1</v>
      </c>
      <c r="B68" s="32" t="s">
        <v>105</v>
      </c>
      <c r="C68" s="32" t="s">
        <v>113</v>
      </c>
      <c r="D68" s="45">
        <v>1</v>
      </c>
      <c r="E68" s="34" t="s">
        <v>127</v>
      </c>
      <c r="F68" s="34">
        <v>4550146</v>
      </c>
      <c r="G68" s="34" t="s">
        <v>128</v>
      </c>
      <c r="H68" s="36">
        <v>-58303.63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6"/>
    </row>
    <row r="69" spans="1:17" x14ac:dyDescent="0.25">
      <c r="A69" s="27" t="s">
        <v>1</v>
      </c>
      <c r="B69" s="26">
        <v>0</v>
      </c>
      <c r="C69" s="26">
        <v>0</v>
      </c>
      <c r="D69" s="39" t="s">
        <v>28</v>
      </c>
      <c r="E69" s="27" t="s">
        <v>1</v>
      </c>
      <c r="F69" s="21" t="s">
        <v>129</v>
      </c>
      <c r="G69" s="21" t="s">
        <v>30</v>
      </c>
      <c r="H69" s="40">
        <f>H66+H67+H68</f>
        <v>337669.27</v>
      </c>
      <c r="I69" s="41">
        <v>337669.27</v>
      </c>
      <c r="J69" s="41">
        <v>0</v>
      </c>
      <c r="K69" s="41">
        <v>0</v>
      </c>
      <c r="L69" s="41">
        <v>0</v>
      </c>
      <c r="M69" s="41">
        <v>0</v>
      </c>
      <c r="N69" s="42">
        <f>I69+J69+K69+L69+M69</f>
        <v>337669.27</v>
      </c>
      <c r="O69" s="42">
        <f>H69-N69</f>
        <v>0</v>
      </c>
      <c r="P69" s="43">
        <v>0</v>
      </c>
      <c r="Q69" s="9"/>
    </row>
    <row r="70" spans="1:17" x14ac:dyDescent="0.25">
      <c r="A70" s="34" t="s">
        <v>1</v>
      </c>
      <c r="B70" s="32" t="s">
        <v>130</v>
      </c>
      <c r="C70" s="32" t="s">
        <v>131</v>
      </c>
      <c r="D70" s="45">
        <v>1</v>
      </c>
      <c r="E70" s="34" t="s">
        <v>132</v>
      </c>
      <c r="F70" s="34">
        <v>3100164</v>
      </c>
      <c r="G70" s="34" t="s">
        <v>133</v>
      </c>
      <c r="H70" s="36">
        <v>24731292.510000002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6"/>
    </row>
    <row r="71" spans="1:17" x14ac:dyDescent="0.25">
      <c r="A71" s="34" t="s">
        <v>1</v>
      </c>
      <c r="B71" s="32" t="s">
        <v>92</v>
      </c>
      <c r="C71" s="32" t="s">
        <v>93</v>
      </c>
      <c r="D71" s="45">
        <v>1</v>
      </c>
      <c r="E71" s="34" t="s">
        <v>1</v>
      </c>
      <c r="F71" s="34">
        <v>3101556</v>
      </c>
      <c r="G71" s="34" t="s">
        <v>134</v>
      </c>
      <c r="H71" s="36">
        <v>7035861.46</v>
      </c>
      <c r="I71" s="37">
        <v>0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37">
        <v>0</v>
      </c>
      <c r="P71" s="37">
        <v>0</v>
      </c>
      <c r="Q71" s="6"/>
    </row>
    <row r="72" spans="1:17" x14ac:dyDescent="0.25">
      <c r="A72" s="46" t="s">
        <v>1</v>
      </c>
      <c r="B72" s="32" t="s">
        <v>92</v>
      </c>
      <c r="C72" s="32" t="s">
        <v>93</v>
      </c>
      <c r="D72" s="45">
        <v>1</v>
      </c>
      <c r="E72" s="34" t="s">
        <v>135</v>
      </c>
      <c r="F72" s="34">
        <v>3101586</v>
      </c>
      <c r="G72" s="34" t="s">
        <v>136</v>
      </c>
      <c r="H72" s="36">
        <v>0</v>
      </c>
      <c r="I72" s="49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6"/>
    </row>
    <row r="73" spans="1:17" x14ac:dyDescent="0.25">
      <c r="A73" s="34" t="s">
        <v>1</v>
      </c>
      <c r="B73" s="32" t="s">
        <v>92</v>
      </c>
      <c r="C73" s="32" t="s">
        <v>93</v>
      </c>
      <c r="D73" s="45">
        <v>1</v>
      </c>
      <c r="E73" s="34" t="s">
        <v>1</v>
      </c>
      <c r="F73" s="34">
        <v>4550157</v>
      </c>
      <c r="G73" s="34" t="s">
        <v>137</v>
      </c>
      <c r="H73" s="36">
        <v>-7035861.46</v>
      </c>
      <c r="I73" s="49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6"/>
    </row>
    <row r="74" spans="1:17" x14ac:dyDescent="0.25">
      <c r="A74" s="46" t="s">
        <v>1</v>
      </c>
      <c r="B74" s="32" t="s">
        <v>92</v>
      </c>
      <c r="C74" s="32" t="s">
        <v>93</v>
      </c>
      <c r="D74" s="45">
        <v>1</v>
      </c>
      <c r="E74" s="34" t="s">
        <v>138</v>
      </c>
      <c r="F74" s="34">
        <v>4550178</v>
      </c>
      <c r="G74" s="34" t="s">
        <v>139</v>
      </c>
      <c r="H74" s="36">
        <v>0</v>
      </c>
      <c r="I74" s="49">
        <v>0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37">
        <v>0</v>
      </c>
      <c r="P74" s="37">
        <v>0</v>
      </c>
      <c r="Q74" s="6"/>
    </row>
    <row r="75" spans="1:17" x14ac:dyDescent="0.25">
      <c r="A75" s="34" t="s">
        <v>1</v>
      </c>
      <c r="B75" s="32" t="s">
        <v>130</v>
      </c>
      <c r="C75" s="32" t="s">
        <v>131</v>
      </c>
      <c r="D75" s="45">
        <v>1</v>
      </c>
      <c r="E75" s="34" t="s">
        <v>1</v>
      </c>
      <c r="F75" s="34">
        <v>4800134</v>
      </c>
      <c r="G75" s="34" t="s">
        <v>140</v>
      </c>
      <c r="H75" s="36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37">
        <v>0</v>
      </c>
      <c r="Q75" s="6"/>
    </row>
    <row r="76" spans="1:17" x14ac:dyDescent="0.25">
      <c r="A76" s="27" t="s">
        <v>1</v>
      </c>
      <c r="B76" s="26">
        <v>0</v>
      </c>
      <c r="C76" s="26">
        <v>0</v>
      </c>
      <c r="D76" s="39" t="s">
        <v>28</v>
      </c>
      <c r="E76" s="27" t="s">
        <v>1</v>
      </c>
      <c r="F76" s="21" t="s">
        <v>141</v>
      </c>
      <c r="G76" s="21" t="s">
        <v>30</v>
      </c>
      <c r="H76" s="40">
        <f>H70+H71+H72+H73+H74+H75</f>
        <v>24731292.510000002</v>
      </c>
      <c r="I76" s="41">
        <v>21797894.940000001</v>
      </c>
      <c r="J76" s="41">
        <v>2650899.16</v>
      </c>
      <c r="K76" s="41">
        <v>226140.23</v>
      </c>
      <c r="L76" s="41">
        <v>56354.09</v>
      </c>
      <c r="M76" s="41">
        <v>4.09</v>
      </c>
      <c r="N76" s="42">
        <f>I76+J76+K76+L76+M76</f>
        <v>24731292.510000002</v>
      </c>
      <c r="O76" s="42">
        <f>H76-N76</f>
        <v>0</v>
      </c>
      <c r="P76" s="43">
        <v>0</v>
      </c>
      <c r="Q76" s="9"/>
    </row>
    <row r="77" spans="1:17" x14ac:dyDescent="0.25">
      <c r="A77" s="34" t="s">
        <v>1</v>
      </c>
      <c r="B77" s="32" t="s">
        <v>92</v>
      </c>
      <c r="C77" s="32" t="s">
        <v>93</v>
      </c>
      <c r="D77" s="45">
        <v>1</v>
      </c>
      <c r="E77" s="34" t="s">
        <v>1</v>
      </c>
      <c r="F77" s="34">
        <v>4550115</v>
      </c>
      <c r="G77" s="34" t="s">
        <v>142</v>
      </c>
      <c r="H77" s="36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6"/>
    </row>
    <row r="78" spans="1:17" x14ac:dyDescent="0.25">
      <c r="A78" s="34" t="s">
        <v>1</v>
      </c>
      <c r="B78" s="32" t="s">
        <v>143</v>
      </c>
      <c r="C78" s="32" t="s">
        <v>144</v>
      </c>
      <c r="D78" s="45">
        <v>1</v>
      </c>
      <c r="E78" s="34" t="s">
        <v>1</v>
      </c>
      <c r="F78" s="34">
        <v>4800115</v>
      </c>
      <c r="G78" s="34" t="s">
        <v>142</v>
      </c>
      <c r="H78" s="36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6"/>
    </row>
    <row r="79" spans="1:17" x14ac:dyDescent="0.25">
      <c r="A79" s="27" t="s">
        <v>1</v>
      </c>
      <c r="B79" s="26">
        <v>0</v>
      </c>
      <c r="C79" s="26">
        <v>0</v>
      </c>
      <c r="D79" s="39" t="s">
        <v>28</v>
      </c>
      <c r="E79" s="27" t="s">
        <v>1</v>
      </c>
      <c r="F79" s="21" t="s">
        <v>145</v>
      </c>
      <c r="G79" s="13" t="s">
        <v>30</v>
      </c>
      <c r="H79" s="40">
        <f>H77+H78</f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2">
        <f>I79+J79+K79+L79+M79</f>
        <v>0</v>
      </c>
      <c r="O79" s="42">
        <f>H79-N79</f>
        <v>0</v>
      </c>
      <c r="P79" s="43">
        <v>0</v>
      </c>
      <c r="Q79" s="9"/>
    </row>
    <row r="80" spans="1:17" x14ac:dyDescent="0.25">
      <c r="A80" s="34" t="s">
        <v>1</v>
      </c>
      <c r="B80" s="32" t="s">
        <v>146</v>
      </c>
      <c r="C80" s="32" t="s">
        <v>147</v>
      </c>
      <c r="D80" s="45">
        <v>1</v>
      </c>
      <c r="E80" s="34" t="s">
        <v>148</v>
      </c>
      <c r="F80" s="34">
        <v>3100119</v>
      </c>
      <c r="G80" s="34" t="s">
        <v>149</v>
      </c>
      <c r="H80" s="36">
        <v>2891710.33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6"/>
    </row>
    <row r="81" spans="1:17" x14ac:dyDescent="0.25">
      <c r="A81" s="34" t="s">
        <v>1</v>
      </c>
      <c r="B81" s="32" t="s">
        <v>150</v>
      </c>
      <c r="C81" s="32" t="s">
        <v>151</v>
      </c>
      <c r="D81" s="45">
        <v>1</v>
      </c>
      <c r="E81" s="34" t="s">
        <v>152</v>
      </c>
      <c r="F81" s="34">
        <v>3101519</v>
      </c>
      <c r="G81" s="34" t="s">
        <v>153</v>
      </c>
      <c r="H81" s="36">
        <v>51413.66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6"/>
    </row>
    <row r="82" spans="1:17" x14ac:dyDescent="0.25">
      <c r="A82" s="46" t="s">
        <v>1</v>
      </c>
      <c r="B82" s="32" t="s">
        <v>150</v>
      </c>
      <c r="C82" s="32" t="s">
        <v>151</v>
      </c>
      <c r="D82" s="45">
        <v>1</v>
      </c>
      <c r="E82" s="34" t="s">
        <v>154</v>
      </c>
      <c r="F82" s="34">
        <v>3101594</v>
      </c>
      <c r="G82" s="34" t="s">
        <v>155</v>
      </c>
      <c r="H82" s="36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6"/>
    </row>
    <row r="83" spans="1:17" x14ac:dyDescent="0.25">
      <c r="A83" s="46" t="s">
        <v>1</v>
      </c>
      <c r="B83" s="32" t="s">
        <v>150</v>
      </c>
      <c r="C83" s="32" t="s">
        <v>151</v>
      </c>
      <c r="D83" s="45">
        <v>1</v>
      </c>
      <c r="E83" s="34" t="s">
        <v>156</v>
      </c>
      <c r="F83" s="34">
        <v>4550191</v>
      </c>
      <c r="G83" s="34" t="s">
        <v>157</v>
      </c>
      <c r="H83" s="36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6"/>
    </row>
    <row r="84" spans="1:17" x14ac:dyDescent="0.25">
      <c r="A84" s="34" t="s">
        <v>1</v>
      </c>
      <c r="B84" s="32" t="s">
        <v>150</v>
      </c>
      <c r="C84" s="32" t="s">
        <v>151</v>
      </c>
      <c r="D84" s="45">
        <v>1</v>
      </c>
      <c r="E84" s="34" t="s">
        <v>158</v>
      </c>
      <c r="F84" s="34">
        <v>4550119</v>
      </c>
      <c r="G84" s="34" t="s">
        <v>159</v>
      </c>
      <c r="H84" s="36">
        <v>-51413.66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6"/>
    </row>
    <row r="85" spans="1:17" x14ac:dyDescent="0.25">
      <c r="A85" s="34" t="s">
        <v>1</v>
      </c>
      <c r="B85" s="32" t="s">
        <v>146</v>
      </c>
      <c r="C85" s="32" t="s">
        <v>147</v>
      </c>
      <c r="D85" s="45">
        <v>1</v>
      </c>
      <c r="E85" s="34" t="s">
        <v>1</v>
      </c>
      <c r="F85" s="34">
        <v>4800119</v>
      </c>
      <c r="G85" s="34" t="s">
        <v>160</v>
      </c>
      <c r="H85" s="36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44">
        <v>0</v>
      </c>
      <c r="P85" s="37">
        <v>0</v>
      </c>
      <c r="Q85" s="6"/>
    </row>
    <row r="86" spans="1:17" x14ac:dyDescent="0.25">
      <c r="A86" s="27" t="s">
        <v>1</v>
      </c>
      <c r="B86" s="26">
        <v>0</v>
      </c>
      <c r="C86" s="26">
        <v>0</v>
      </c>
      <c r="D86" s="39" t="s">
        <v>28</v>
      </c>
      <c r="E86" s="27" t="s">
        <v>1</v>
      </c>
      <c r="F86" s="21" t="s">
        <v>161</v>
      </c>
      <c r="G86" s="21" t="s">
        <v>30</v>
      </c>
      <c r="H86" s="40">
        <f>H80+H81+H82+H83+H84+H85</f>
        <v>2891710.33</v>
      </c>
      <c r="I86" s="41">
        <v>107990.08</v>
      </c>
      <c r="J86" s="41">
        <v>2783535.98</v>
      </c>
      <c r="K86" s="41">
        <v>0</v>
      </c>
      <c r="L86" s="41">
        <v>184.27</v>
      </c>
      <c r="M86" s="41">
        <v>0</v>
      </c>
      <c r="N86" s="42">
        <f>I86+J86+K86+L86+M86</f>
        <v>2891710.33</v>
      </c>
      <c r="O86" s="42">
        <f>H86-N86</f>
        <v>0</v>
      </c>
      <c r="P86" s="43">
        <v>0</v>
      </c>
      <c r="Q86" s="9"/>
    </row>
    <row r="87" spans="1:17" x14ac:dyDescent="0.25">
      <c r="A87" s="34" t="s">
        <v>1</v>
      </c>
      <c r="B87" s="32" t="s">
        <v>101</v>
      </c>
      <c r="C87" s="32" t="s">
        <v>102</v>
      </c>
      <c r="D87" s="45">
        <v>1</v>
      </c>
      <c r="E87" s="34" t="s">
        <v>162</v>
      </c>
      <c r="F87" s="34">
        <v>3100143</v>
      </c>
      <c r="G87" s="34" t="s">
        <v>163</v>
      </c>
      <c r="H87" s="36">
        <v>1081062.01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6"/>
    </row>
    <row r="88" spans="1:17" x14ac:dyDescent="0.25">
      <c r="A88" s="34" t="s">
        <v>1</v>
      </c>
      <c r="B88" s="32" t="s">
        <v>105</v>
      </c>
      <c r="C88" s="32" t="s">
        <v>113</v>
      </c>
      <c r="D88" s="45">
        <v>1</v>
      </c>
      <c r="E88" s="34" t="s">
        <v>164</v>
      </c>
      <c r="F88" s="34">
        <v>3101540</v>
      </c>
      <c r="G88" s="34" t="s">
        <v>165</v>
      </c>
      <c r="H88" s="36">
        <v>3648308.47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0</v>
      </c>
      <c r="Q88" s="6"/>
    </row>
    <row r="89" spans="1:17" x14ac:dyDescent="0.25">
      <c r="A89" s="34" t="s">
        <v>1</v>
      </c>
      <c r="B89" s="32" t="s">
        <v>105</v>
      </c>
      <c r="C89" s="32" t="s">
        <v>113</v>
      </c>
      <c r="D89" s="45">
        <v>1</v>
      </c>
      <c r="E89" s="34" t="s">
        <v>166</v>
      </c>
      <c r="F89" s="34">
        <v>4550143</v>
      </c>
      <c r="G89" s="34" t="s">
        <v>167</v>
      </c>
      <c r="H89" s="36">
        <v>-3648308.47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37">
        <v>0</v>
      </c>
      <c r="Q89" s="6"/>
    </row>
    <row r="90" spans="1:17" x14ac:dyDescent="0.25">
      <c r="A90" s="34" t="s">
        <v>1</v>
      </c>
      <c r="B90" s="32" t="s">
        <v>101</v>
      </c>
      <c r="C90" s="32" t="s">
        <v>102</v>
      </c>
      <c r="D90" s="45">
        <v>1</v>
      </c>
      <c r="E90" s="34" t="s">
        <v>1</v>
      </c>
      <c r="F90" s="34">
        <v>4800124</v>
      </c>
      <c r="G90" s="34" t="s">
        <v>168</v>
      </c>
      <c r="H90" s="36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37">
        <v>0</v>
      </c>
      <c r="Q90" s="6"/>
    </row>
    <row r="91" spans="1:17" x14ac:dyDescent="0.25">
      <c r="A91" s="27" t="s">
        <v>1</v>
      </c>
      <c r="B91" s="26">
        <v>0</v>
      </c>
      <c r="C91" s="26">
        <v>0</v>
      </c>
      <c r="D91" s="39" t="s">
        <v>28</v>
      </c>
      <c r="E91" s="27" t="s">
        <v>1</v>
      </c>
      <c r="F91" s="21" t="s">
        <v>169</v>
      </c>
      <c r="G91" s="21" t="s">
        <v>30</v>
      </c>
      <c r="H91" s="40">
        <f>H87+H88+H89+H90</f>
        <v>1081062.0100000002</v>
      </c>
      <c r="I91" s="41">
        <v>946448.96</v>
      </c>
      <c r="J91" s="41">
        <v>106422.88</v>
      </c>
      <c r="K91" s="41">
        <v>18311</v>
      </c>
      <c r="L91" s="41">
        <v>9855.9500000000007</v>
      </c>
      <c r="M91" s="41">
        <v>23.22</v>
      </c>
      <c r="N91" s="42">
        <f>I91+J91+K91+L91+M91</f>
        <v>1081062.0099999998</v>
      </c>
      <c r="O91" s="42">
        <f>H91-N91</f>
        <v>0</v>
      </c>
      <c r="P91" s="43">
        <v>0</v>
      </c>
      <c r="Q91" s="9"/>
    </row>
    <row r="92" spans="1:17" x14ac:dyDescent="0.25">
      <c r="A92" s="34" t="s">
        <v>1</v>
      </c>
      <c r="B92" s="32" t="s">
        <v>23</v>
      </c>
      <c r="C92" s="32" t="s">
        <v>24</v>
      </c>
      <c r="D92" s="45">
        <v>1</v>
      </c>
      <c r="E92" s="34" t="s">
        <v>1</v>
      </c>
      <c r="F92" s="34">
        <v>3101525</v>
      </c>
      <c r="G92" s="34" t="s">
        <v>170</v>
      </c>
      <c r="H92" s="36">
        <v>100511.67999999999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6"/>
    </row>
    <row r="93" spans="1:17" x14ac:dyDescent="0.25">
      <c r="A93" s="34" t="s">
        <v>1</v>
      </c>
      <c r="B93" s="32" t="s">
        <v>23</v>
      </c>
      <c r="C93" s="32" t="s">
        <v>24</v>
      </c>
      <c r="D93" s="45">
        <v>1</v>
      </c>
      <c r="E93" s="34" t="s">
        <v>1</v>
      </c>
      <c r="F93" s="34">
        <v>4550151</v>
      </c>
      <c r="G93" s="34" t="s">
        <v>170</v>
      </c>
      <c r="H93" s="36">
        <v>-100511.67999999999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6"/>
    </row>
    <row r="94" spans="1:17" x14ac:dyDescent="0.25">
      <c r="A94" s="27" t="s">
        <v>1</v>
      </c>
      <c r="B94" s="26">
        <v>0</v>
      </c>
      <c r="C94" s="26">
        <v>0</v>
      </c>
      <c r="D94" s="28" t="s">
        <v>28</v>
      </c>
      <c r="E94" s="27" t="s">
        <v>1</v>
      </c>
      <c r="F94" s="21" t="s">
        <v>171</v>
      </c>
      <c r="G94" s="21" t="s">
        <v>30</v>
      </c>
      <c r="H94" s="40">
        <f>H92+H93</f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2">
        <f>I94+J94+K94+L94+M94</f>
        <v>0</v>
      </c>
      <c r="O94" s="42">
        <f>H94-N94</f>
        <v>0</v>
      </c>
      <c r="P94" s="43">
        <v>0</v>
      </c>
      <c r="Q94" s="9"/>
    </row>
    <row r="95" spans="1:17" x14ac:dyDescent="0.25">
      <c r="A95" s="34" t="s">
        <v>1</v>
      </c>
      <c r="B95" s="32" t="s">
        <v>172</v>
      </c>
      <c r="C95" s="32" t="s">
        <v>173</v>
      </c>
      <c r="D95" s="45">
        <v>1</v>
      </c>
      <c r="E95" s="34" t="s">
        <v>174</v>
      </c>
      <c r="F95" s="34">
        <v>3100158</v>
      </c>
      <c r="G95" s="34" t="s">
        <v>175</v>
      </c>
      <c r="H95" s="36">
        <v>4313423.41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6"/>
    </row>
    <row r="96" spans="1:17" x14ac:dyDescent="0.25">
      <c r="A96" s="34" t="s">
        <v>1</v>
      </c>
      <c r="B96" s="32" t="s">
        <v>92</v>
      </c>
      <c r="C96" s="32" t="s">
        <v>93</v>
      </c>
      <c r="D96" s="45">
        <v>1</v>
      </c>
      <c r="E96" s="34" t="s">
        <v>1</v>
      </c>
      <c r="F96" s="34">
        <v>3101527</v>
      </c>
      <c r="G96" s="34" t="s">
        <v>175</v>
      </c>
      <c r="H96" s="36">
        <v>55826.3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6"/>
    </row>
    <row r="97" spans="1:17" x14ac:dyDescent="0.25">
      <c r="A97" s="46" t="s">
        <v>1</v>
      </c>
      <c r="B97" s="32" t="s">
        <v>92</v>
      </c>
      <c r="C97" s="32" t="s">
        <v>93</v>
      </c>
      <c r="D97" s="45">
        <v>1</v>
      </c>
      <c r="E97" s="34" t="s">
        <v>176</v>
      </c>
      <c r="F97" s="34">
        <v>3101588</v>
      </c>
      <c r="G97" s="34" t="s">
        <v>177</v>
      </c>
      <c r="H97" s="36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44">
        <v>0</v>
      </c>
      <c r="P97" s="47">
        <v>0</v>
      </c>
      <c r="Q97" s="10"/>
    </row>
    <row r="98" spans="1:17" x14ac:dyDescent="0.25">
      <c r="A98" s="34" t="s">
        <v>1</v>
      </c>
      <c r="B98" s="32" t="s">
        <v>92</v>
      </c>
      <c r="C98" s="32" t="s">
        <v>93</v>
      </c>
      <c r="D98" s="45">
        <v>1</v>
      </c>
      <c r="E98" s="34" t="s">
        <v>1</v>
      </c>
      <c r="F98" s="34">
        <v>4550153</v>
      </c>
      <c r="G98" s="34" t="s">
        <v>175</v>
      </c>
      <c r="H98" s="36">
        <v>-55826.3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6"/>
    </row>
    <row r="99" spans="1:17" x14ac:dyDescent="0.25">
      <c r="A99" s="46" t="s">
        <v>1</v>
      </c>
      <c r="B99" s="32" t="s">
        <v>92</v>
      </c>
      <c r="C99" s="32" t="s">
        <v>93</v>
      </c>
      <c r="D99" s="45">
        <v>1</v>
      </c>
      <c r="E99" s="34" t="s">
        <v>178</v>
      </c>
      <c r="F99" s="34">
        <v>4550180</v>
      </c>
      <c r="G99" s="34" t="s">
        <v>179</v>
      </c>
      <c r="H99" s="36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44">
        <v>0</v>
      </c>
      <c r="P99" s="47">
        <v>0</v>
      </c>
      <c r="Q99" s="10"/>
    </row>
    <row r="100" spans="1:17" x14ac:dyDescent="0.25">
      <c r="A100" s="34" t="s">
        <v>1</v>
      </c>
      <c r="B100" s="32" t="s">
        <v>172</v>
      </c>
      <c r="C100" s="32" t="s">
        <v>173</v>
      </c>
      <c r="D100" s="45">
        <v>1</v>
      </c>
      <c r="E100" s="34" t="s">
        <v>1</v>
      </c>
      <c r="F100" s="34">
        <v>4800131</v>
      </c>
      <c r="G100" s="34" t="s">
        <v>175</v>
      </c>
      <c r="H100" s="36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6"/>
    </row>
    <row r="101" spans="1:17" x14ac:dyDescent="0.25">
      <c r="A101" s="27" t="s">
        <v>1</v>
      </c>
      <c r="B101" s="26">
        <v>0</v>
      </c>
      <c r="C101" s="26">
        <v>0</v>
      </c>
      <c r="D101" s="39" t="s">
        <v>28</v>
      </c>
      <c r="E101" s="27" t="s">
        <v>1</v>
      </c>
      <c r="F101" s="21" t="s">
        <v>180</v>
      </c>
      <c r="G101" s="21" t="s">
        <v>30</v>
      </c>
      <c r="H101" s="40">
        <f>H95+H96+H97+H98+H99+H100</f>
        <v>4313423.41</v>
      </c>
      <c r="I101" s="41">
        <v>4161823.67</v>
      </c>
      <c r="J101" s="41">
        <v>151599.74</v>
      </c>
      <c r="K101" s="41">
        <v>0</v>
      </c>
      <c r="L101" s="41">
        <v>0</v>
      </c>
      <c r="M101" s="41">
        <v>0</v>
      </c>
      <c r="N101" s="42">
        <f>I101+J101+K101+L101+M101</f>
        <v>4313423.41</v>
      </c>
      <c r="O101" s="42">
        <f>H101-N101</f>
        <v>0</v>
      </c>
      <c r="P101" s="43">
        <v>0</v>
      </c>
      <c r="Q101" s="9"/>
    </row>
    <row r="102" spans="1:17" ht="22.5" x14ac:dyDescent="0.25">
      <c r="A102" s="34" t="s">
        <v>1</v>
      </c>
      <c r="B102" s="32" t="s">
        <v>181</v>
      </c>
      <c r="C102" s="32" t="s">
        <v>182</v>
      </c>
      <c r="D102" s="45">
        <v>1</v>
      </c>
      <c r="E102" s="34" t="s">
        <v>183</v>
      </c>
      <c r="F102" s="34">
        <v>3100159</v>
      </c>
      <c r="G102" s="50" t="s">
        <v>184</v>
      </c>
      <c r="H102" s="36"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6"/>
    </row>
    <row r="103" spans="1:17" x14ac:dyDescent="0.25">
      <c r="A103" s="34" t="s">
        <v>1</v>
      </c>
      <c r="B103" s="32" t="s">
        <v>185</v>
      </c>
      <c r="C103" s="32" t="s">
        <v>186</v>
      </c>
      <c r="D103" s="45">
        <v>1</v>
      </c>
      <c r="E103" s="34" t="s">
        <v>187</v>
      </c>
      <c r="F103" s="34">
        <v>3101528</v>
      </c>
      <c r="G103" s="50" t="s">
        <v>188</v>
      </c>
      <c r="H103" s="36"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6"/>
    </row>
    <row r="104" spans="1:17" ht="22.5" x14ac:dyDescent="0.25">
      <c r="A104" s="46" t="s">
        <v>1</v>
      </c>
      <c r="B104" s="32" t="s">
        <v>185</v>
      </c>
      <c r="C104" s="32" t="s">
        <v>186</v>
      </c>
      <c r="D104" s="45">
        <v>1</v>
      </c>
      <c r="E104" s="34" t="s">
        <v>189</v>
      </c>
      <c r="F104" s="34">
        <v>3101595</v>
      </c>
      <c r="G104" s="50" t="s">
        <v>190</v>
      </c>
      <c r="H104" s="36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6"/>
    </row>
    <row r="105" spans="1:17" ht="22.5" x14ac:dyDescent="0.25">
      <c r="A105" s="46" t="s">
        <v>1</v>
      </c>
      <c r="B105" s="32" t="s">
        <v>185</v>
      </c>
      <c r="C105" s="32" t="s">
        <v>186</v>
      </c>
      <c r="D105" s="45">
        <v>1</v>
      </c>
      <c r="E105" s="34" t="s">
        <v>191</v>
      </c>
      <c r="F105" s="34">
        <v>4550192</v>
      </c>
      <c r="G105" s="50" t="s">
        <v>192</v>
      </c>
      <c r="H105" s="36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6"/>
    </row>
    <row r="106" spans="1:17" x14ac:dyDescent="0.25">
      <c r="A106" s="34" t="s">
        <v>1</v>
      </c>
      <c r="B106" s="32" t="s">
        <v>185</v>
      </c>
      <c r="C106" s="32" t="s">
        <v>186</v>
      </c>
      <c r="D106" s="45">
        <v>1</v>
      </c>
      <c r="E106" s="34" t="s">
        <v>193</v>
      </c>
      <c r="F106" s="34">
        <v>4550154</v>
      </c>
      <c r="G106" s="50" t="s">
        <v>194</v>
      </c>
      <c r="H106" s="36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6"/>
    </row>
    <row r="107" spans="1:17" x14ac:dyDescent="0.25">
      <c r="A107" s="34" t="s">
        <v>1</v>
      </c>
      <c r="B107" s="32" t="s">
        <v>181</v>
      </c>
      <c r="C107" s="32" t="s">
        <v>182</v>
      </c>
      <c r="D107" s="45">
        <v>1</v>
      </c>
      <c r="E107" s="34" t="s">
        <v>1</v>
      </c>
      <c r="F107" s="34">
        <v>4800132</v>
      </c>
      <c r="G107" s="50" t="s">
        <v>195</v>
      </c>
      <c r="H107" s="36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6"/>
    </row>
    <row r="108" spans="1:17" x14ac:dyDescent="0.25">
      <c r="A108" s="27" t="s">
        <v>1</v>
      </c>
      <c r="B108" s="26">
        <v>0</v>
      </c>
      <c r="C108" s="26">
        <v>0</v>
      </c>
      <c r="D108" s="39" t="s">
        <v>28</v>
      </c>
      <c r="E108" s="27" t="s">
        <v>1</v>
      </c>
      <c r="F108" s="21" t="s">
        <v>196</v>
      </c>
      <c r="G108" s="51" t="s">
        <v>30</v>
      </c>
      <c r="H108" s="40">
        <f>H102+H103+H104+H105+H106+H107</f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2">
        <f>I108+J108+K108+L108+M108</f>
        <v>0</v>
      </c>
      <c r="O108" s="42">
        <f>H108-N108</f>
        <v>0</v>
      </c>
      <c r="P108" s="43">
        <v>0</v>
      </c>
      <c r="Q108" s="9"/>
    </row>
    <row r="109" spans="1:17" x14ac:dyDescent="0.25">
      <c r="A109" s="34" t="s">
        <v>1</v>
      </c>
      <c r="B109" s="32" t="s">
        <v>130</v>
      </c>
      <c r="C109" s="32" t="s">
        <v>131</v>
      </c>
      <c r="D109" s="45">
        <v>1</v>
      </c>
      <c r="E109" s="34" t="s">
        <v>197</v>
      </c>
      <c r="F109" s="34">
        <v>3100171</v>
      </c>
      <c r="G109" s="50" t="s">
        <v>198</v>
      </c>
      <c r="H109" s="36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6"/>
    </row>
    <row r="110" spans="1:17" x14ac:dyDescent="0.25">
      <c r="A110" s="34" t="s">
        <v>1</v>
      </c>
      <c r="B110" s="32" t="s">
        <v>92</v>
      </c>
      <c r="C110" s="32" t="s">
        <v>93</v>
      </c>
      <c r="D110" s="45">
        <v>1</v>
      </c>
      <c r="E110" s="34" t="s">
        <v>1</v>
      </c>
      <c r="F110" s="34">
        <v>3101560</v>
      </c>
      <c r="G110" s="50" t="s">
        <v>199</v>
      </c>
      <c r="H110" s="36"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v>0</v>
      </c>
      <c r="N110" s="37">
        <v>0</v>
      </c>
      <c r="O110" s="37">
        <v>0</v>
      </c>
      <c r="P110" s="37">
        <v>0</v>
      </c>
      <c r="Q110" s="6"/>
    </row>
    <row r="111" spans="1:17" x14ac:dyDescent="0.25">
      <c r="A111" s="46" t="s">
        <v>1</v>
      </c>
      <c r="B111" s="32" t="s">
        <v>92</v>
      </c>
      <c r="C111" s="32" t="s">
        <v>93</v>
      </c>
      <c r="D111" s="45">
        <v>1</v>
      </c>
      <c r="E111" s="34" t="s">
        <v>200</v>
      </c>
      <c r="F111" s="34">
        <v>3101587</v>
      </c>
      <c r="G111" s="50" t="s">
        <v>201</v>
      </c>
      <c r="H111" s="36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44">
        <v>0</v>
      </c>
      <c r="P111" s="47">
        <v>0</v>
      </c>
      <c r="Q111" s="10"/>
    </row>
    <row r="112" spans="1:17" x14ac:dyDescent="0.25">
      <c r="A112" s="46" t="s">
        <v>1</v>
      </c>
      <c r="B112" s="32" t="s">
        <v>92</v>
      </c>
      <c r="C112" s="32" t="s">
        <v>93</v>
      </c>
      <c r="D112" s="45">
        <v>1</v>
      </c>
      <c r="E112" s="34" t="s">
        <v>202</v>
      </c>
      <c r="F112" s="34">
        <v>3101597</v>
      </c>
      <c r="G112" s="50" t="s">
        <v>203</v>
      </c>
      <c r="H112" s="36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6"/>
    </row>
    <row r="113" spans="1:17" x14ac:dyDescent="0.25">
      <c r="A113" s="46" t="s">
        <v>1</v>
      </c>
      <c r="B113" s="32" t="s">
        <v>92</v>
      </c>
      <c r="C113" s="32" t="s">
        <v>93</v>
      </c>
      <c r="D113" s="45">
        <v>1</v>
      </c>
      <c r="E113" s="34" t="s">
        <v>204</v>
      </c>
      <c r="F113" s="34">
        <v>4550195</v>
      </c>
      <c r="G113" s="50" t="s">
        <v>205</v>
      </c>
      <c r="H113" s="36"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37">
        <v>0</v>
      </c>
      <c r="Q113" s="6"/>
    </row>
    <row r="114" spans="1:17" x14ac:dyDescent="0.25">
      <c r="A114" s="34" t="s">
        <v>1</v>
      </c>
      <c r="B114" s="32" t="s">
        <v>92</v>
      </c>
      <c r="C114" s="32" t="s">
        <v>93</v>
      </c>
      <c r="D114" s="45">
        <v>1</v>
      </c>
      <c r="E114" s="34" t="s">
        <v>1</v>
      </c>
      <c r="F114" s="34">
        <v>4550161</v>
      </c>
      <c r="G114" s="50" t="s">
        <v>206</v>
      </c>
      <c r="H114" s="36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6"/>
    </row>
    <row r="115" spans="1:17" x14ac:dyDescent="0.25">
      <c r="A115" s="46" t="s">
        <v>1</v>
      </c>
      <c r="B115" s="32" t="s">
        <v>92</v>
      </c>
      <c r="C115" s="32" t="s">
        <v>93</v>
      </c>
      <c r="D115" s="45">
        <v>1</v>
      </c>
      <c r="E115" s="34" t="s">
        <v>207</v>
      </c>
      <c r="F115" s="34">
        <v>4550179</v>
      </c>
      <c r="G115" s="50" t="s">
        <v>208</v>
      </c>
      <c r="H115" s="36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44">
        <v>0</v>
      </c>
      <c r="P115" s="47">
        <v>0</v>
      </c>
      <c r="Q115" s="10"/>
    </row>
    <row r="116" spans="1:17" x14ac:dyDescent="0.25">
      <c r="A116" s="34" t="s">
        <v>1</v>
      </c>
      <c r="B116" s="32" t="s">
        <v>88</v>
      </c>
      <c r="C116" s="32" t="s">
        <v>89</v>
      </c>
      <c r="D116" s="45">
        <v>1</v>
      </c>
      <c r="E116" s="34" t="s">
        <v>1</v>
      </c>
      <c r="F116" s="34">
        <v>4800136</v>
      </c>
      <c r="G116" s="50" t="s">
        <v>209</v>
      </c>
      <c r="H116" s="36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6"/>
    </row>
    <row r="117" spans="1:17" x14ac:dyDescent="0.25">
      <c r="A117" s="52" t="s">
        <v>1</v>
      </c>
      <c r="B117" s="26">
        <v>0</v>
      </c>
      <c r="C117" s="26">
        <v>0</v>
      </c>
      <c r="D117" s="39" t="s">
        <v>28</v>
      </c>
      <c r="E117" s="27" t="s">
        <v>1</v>
      </c>
      <c r="F117" s="21" t="s">
        <v>210</v>
      </c>
      <c r="G117" s="51" t="s">
        <v>30</v>
      </c>
      <c r="H117" s="40">
        <f>H109+H110+H111+H112+H113+H114+H115+H116</f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2">
        <f>I117+J117+K117+L117+M117</f>
        <v>0</v>
      </c>
      <c r="O117" s="42">
        <f>H117-N117</f>
        <v>0</v>
      </c>
      <c r="P117" s="43">
        <v>0</v>
      </c>
      <c r="Q117" s="9"/>
    </row>
    <row r="118" spans="1:17" x14ac:dyDescent="0.25">
      <c r="A118" s="34" t="s">
        <v>1</v>
      </c>
      <c r="B118" s="32" t="s">
        <v>88</v>
      </c>
      <c r="C118" s="32" t="s">
        <v>89</v>
      </c>
      <c r="D118" s="45">
        <v>1</v>
      </c>
      <c r="E118" s="34" t="s">
        <v>211</v>
      </c>
      <c r="F118" s="34">
        <v>3100167</v>
      </c>
      <c r="G118" s="50" t="s">
        <v>212</v>
      </c>
      <c r="H118" s="36"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37">
        <v>0</v>
      </c>
      <c r="Q118" s="6"/>
    </row>
    <row r="119" spans="1:17" x14ac:dyDescent="0.25">
      <c r="A119" s="34" t="s">
        <v>1</v>
      </c>
      <c r="B119" s="32" t="s">
        <v>92</v>
      </c>
      <c r="C119" s="32" t="s">
        <v>93</v>
      </c>
      <c r="D119" s="45">
        <v>1</v>
      </c>
      <c r="E119" s="34" t="s">
        <v>1</v>
      </c>
      <c r="F119" s="34">
        <v>3101559</v>
      </c>
      <c r="G119" s="50" t="s">
        <v>213</v>
      </c>
      <c r="H119" s="36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6"/>
    </row>
    <row r="120" spans="1:17" x14ac:dyDescent="0.25">
      <c r="A120" s="46" t="s">
        <v>1</v>
      </c>
      <c r="B120" s="32" t="s">
        <v>92</v>
      </c>
      <c r="C120" s="32" t="s">
        <v>93</v>
      </c>
      <c r="D120" s="45">
        <v>1</v>
      </c>
      <c r="E120" s="34" t="s">
        <v>214</v>
      </c>
      <c r="F120" s="34">
        <v>3101590</v>
      </c>
      <c r="G120" s="50" t="s">
        <v>215</v>
      </c>
      <c r="H120" s="36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44">
        <v>0</v>
      </c>
      <c r="P120" s="47">
        <v>0</v>
      </c>
      <c r="Q120" s="10"/>
    </row>
    <row r="121" spans="1:17" x14ac:dyDescent="0.25">
      <c r="A121" s="46" t="s">
        <v>1</v>
      </c>
      <c r="B121" s="32" t="s">
        <v>92</v>
      </c>
      <c r="C121" s="32" t="s">
        <v>93</v>
      </c>
      <c r="D121" s="45">
        <v>1</v>
      </c>
      <c r="E121" s="34" t="s">
        <v>216</v>
      </c>
      <c r="F121" s="34">
        <v>3101596</v>
      </c>
      <c r="G121" s="50" t="s">
        <v>217</v>
      </c>
      <c r="H121" s="36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6"/>
    </row>
    <row r="122" spans="1:17" x14ac:dyDescent="0.25">
      <c r="A122" s="46" t="s">
        <v>1</v>
      </c>
      <c r="B122" s="32" t="s">
        <v>92</v>
      </c>
      <c r="C122" s="32" t="s">
        <v>93</v>
      </c>
      <c r="D122" s="45">
        <v>1</v>
      </c>
      <c r="E122" s="34" t="s">
        <v>218</v>
      </c>
      <c r="F122" s="34">
        <v>4550194</v>
      </c>
      <c r="G122" s="50" t="s">
        <v>219</v>
      </c>
      <c r="H122" s="36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6"/>
    </row>
    <row r="123" spans="1:17" x14ac:dyDescent="0.25">
      <c r="A123" s="34" t="s">
        <v>1</v>
      </c>
      <c r="B123" s="32" t="s">
        <v>92</v>
      </c>
      <c r="C123" s="32" t="s">
        <v>93</v>
      </c>
      <c r="D123" s="45">
        <v>1</v>
      </c>
      <c r="E123" s="34" t="s">
        <v>1</v>
      </c>
      <c r="F123" s="34">
        <v>4550160</v>
      </c>
      <c r="G123" s="50" t="s">
        <v>220</v>
      </c>
      <c r="H123" s="36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6"/>
    </row>
    <row r="124" spans="1:17" x14ac:dyDescent="0.25">
      <c r="A124" s="46" t="s">
        <v>1</v>
      </c>
      <c r="B124" s="32" t="s">
        <v>92</v>
      </c>
      <c r="C124" s="32" t="s">
        <v>93</v>
      </c>
      <c r="D124" s="45">
        <v>1</v>
      </c>
      <c r="E124" s="34" t="s">
        <v>221</v>
      </c>
      <c r="F124" s="34">
        <v>4550182</v>
      </c>
      <c r="G124" s="50" t="s">
        <v>222</v>
      </c>
      <c r="H124" s="36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44">
        <v>0</v>
      </c>
      <c r="P124" s="47">
        <v>0</v>
      </c>
      <c r="Q124" s="10"/>
    </row>
    <row r="125" spans="1:17" x14ac:dyDescent="0.25">
      <c r="A125" s="34" t="s">
        <v>1</v>
      </c>
      <c r="B125" s="32" t="s">
        <v>88</v>
      </c>
      <c r="C125" s="32" t="s">
        <v>89</v>
      </c>
      <c r="D125" s="45">
        <v>1</v>
      </c>
      <c r="E125" s="34" t="s">
        <v>1</v>
      </c>
      <c r="F125" s="34">
        <v>4800135</v>
      </c>
      <c r="G125" s="50" t="s">
        <v>223</v>
      </c>
      <c r="H125" s="36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6"/>
    </row>
    <row r="126" spans="1:17" x14ac:dyDescent="0.25">
      <c r="A126" s="27" t="s">
        <v>1</v>
      </c>
      <c r="B126" s="26">
        <v>0</v>
      </c>
      <c r="C126" s="26">
        <v>0</v>
      </c>
      <c r="D126" s="39" t="s">
        <v>28</v>
      </c>
      <c r="E126" s="27" t="s">
        <v>1</v>
      </c>
      <c r="F126" s="21" t="s">
        <v>224</v>
      </c>
      <c r="G126" s="51" t="s">
        <v>30</v>
      </c>
      <c r="H126" s="40">
        <f>H118+H119+H120+H121+H122+H123+H124+H125</f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2">
        <f>I126+J126+K126+L126+M126</f>
        <v>0</v>
      </c>
      <c r="O126" s="42">
        <f>H126-N126</f>
        <v>0</v>
      </c>
      <c r="P126" s="43">
        <v>0</v>
      </c>
      <c r="Q126" s="9"/>
    </row>
    <row r="127" spans="1:17" x14ac:dyDescent="0.25">
      <c r="A127" s="34" t="s">
        <v>1</v>
      </c>
      <c r="B127" s="32" t="s">
        <v>68</v>
      </c>
      <c r="C127" s="32" t="s">
        <v>40</v>
      </c>
      <c r="D127" s="45">
        <v>1</v>
      </c>
      <c r="E127" s="34" t="s">
        <v>225</v>
      </c>
      <c r="F127" s="34">
        <v>3100172</v>
      </c>
      <c r="G127" s="50" t="s">
        <v>226</v>
      </c>
      <c r="H127" s="36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6"/>
    </row>
    <row r="128" spans="1:17" ht="33" x14ac:dyDescent="0.25">
      <c r="A128" s="34" t="s">
        <v>1</v>
      </c>
      <c r="B128" s="32" t="s">
        <v>72</v>
      </c>
      <c r="C128" s="32" t="s">
        <v>73</v>
      </c>
      <c r="D128" s="45">
        <v>1</v>
      </c>
      <c r="E128" s="34" t="s">
        <v>227</v>
      </c>
      <c r="F128" s="34">
        <v>3101545</v>
      </c>
      <c r="G128" s="50" t="s">
        <v>228</v>
      </c>
      <c r="H128" s="36"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6"/>
    </row>
    <row r="129" spans="1:17" x14ac:dyDescent="0.25">
      <c r="A129" s="46" t="s">
        <v>1</v>
      </c>
      <c r="B129" s="32" t="s">
        <v>72</v>
      </c>
      <c r="C129" s="32" t="s">
        <v>73</v>
      </c>
      <c r="D129" s="45">
        <v>1</v>
      </c>
      <c r="E129" s="34" t="s">
        <v>229</v>
      </c>
      <c r="F129" s="34">
        <v>3101598</v>
      </c>
      <c r="G129" s="50" t="s">
        <v>230</v>
      </c>
      <c r="H129" s="36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6"/>
    </row>
    <row r="130" spans="1:17" x14ac:dyDescent="0.25">
      <c r="A130" s="46" t="s">
        <v>1</v>
      </c>
      <c r="B130" s="32" t="s">
        <v>72</v>
      </c>
      <c r="C130" s="32" t="s">
        <v>73</v>
      </c>
      <c r="D130" s="45">
        <v>1</v>
      </c>
      <c r="E130" s="34" t="s">
        <v>231</v>
      </c>
      <c r="F130" s="34">
        <v>4550196</v>
      </c>
      <c r="G130" s="50" t="s">
        <v>232</v>
      </c>
      <c r="H130" s="36"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37">
        <v>0</v>
      </c>
      <c r="P130" s="37">
        <v>0</v>
      </c>
      <c r="Q130" s="6"/>
    </row>
    <row r="131" spans="1:17" ht="33" x14ac:dyDescent="0.25">
      <c r="A131" s="34" t="s">
        <v>1</v>
      </c>
      <c r="B131" s="32" t="s">
        <v>72</v>
      </c>
      <c r="C131" s="32" t="s">
        <v>73</v>
      </c>
      <c r="D131" s="45">
        <v>1</v>
      </c>
      <c r="E131" s="34" t="s">
        <v>233</v>
      </c>
      <c r="F131" s="34">
        <v>4550162</v>
      </c>
      <c r="G131" s="50" t="s">
        <v>234</v>
      </c>
      <c r="H131" s="36"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37">
        <v>0</v>
      </c>
      <c r="P131" s="37">
        <v>0</v>
      </c>
      <c r="Q131" s="6"/>
    </row>
    <row r="132" spans="1:17" x14ac:dyDescent="0.25">
      <c r="A132" s="27" t="s">
        <v>1</v>
      </c>
      <c r="B132" s="26">
        <v>0</v>
      </c>
      <c r="C132" s="26">
        <v>0</v>
      </c>
      <c r="D132" s="39" t="s">
        <v>28</v>
      </c>
      <c r="E132" s="27" t="s">
        <v>1</v>
      </c>
      <c r="F132" s="21" t="s">
        <v>235</v>
      </c>
      <c r="G132" s="51" t="s">
        <v>30</v>
      </c>
      <c r="H132" s="40">
        <f>H127+H128+H129+H130+H131</f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2">
        <f>I132+J132+K132+L132+M132</f>
        <v>0</v>
      </c>
      <c r="O132" s="42">
        <f>H132-N132</f>
        <v>0</v>
      </c>
      <c r="P132" s="43">
        <v>0</v>
      </c>
      <c r="Q132" s="9"/>
    </row>
    <row r="133" spans="1:17" x14ac:dyDescent="0.25">
      <c r="A133" s="34" t="s">
        <v>1</v>
      </c>
      <c r="B133" s="32" t="s">
        <v>236</v>
      </c>
      <c r="C133" s="32" t="s">
        <v>237</v>
      </c>
      <c r="D133" s="45">
        <v>1</v>
      </c>
      <c r="E133" s="34" t="s">
        <v>1</v>
      </c>
      <c r="F133" s="34">
        <v>3100161</v>
      </c>
      <c r="G133" s="50" t="s">
        <v>238</v>
      </c>
      <c r="H133" s="36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2">
        <f>I133+J133+K133+L133+M133</f>
        <v>0</v>
      </c>
      <c r="O133" s="42">
        <f>H133-N133</f>
        <v>0</v>
      </c>
      <c r="P133" s="43">
        <v>0</v>
      </c>
      <c r="Q133" s="9"/>
    </row>
    <row r="134" spans="1:17" x14ac:dyDescent="0.25">
      <c r="A134" s="34" t="s">
        <v>43</v>
      </c>
      <c r="B134" s="32" t="s">
        <v>239</v>
      </c>
      <c r="C134" s="32" t="s">
        <v>240</v>
      </c>
      <c r="D134" s="45">
        <v>1</v>
      </c>
      <c r="E134" s="34" t="s">
        <v>241</v>
      </c>
      <c r="F134" s="34">
        <v>3100169</v>
      </c>
      <c r="G134" s="50" t="s">
        <v>242</v>
      </c>
      <c r="H134" s="36">
        <v>623059.61</v>
      </c>
      <c r="I134" s="41">
        <v>623059.61</v>
      </c>
      <c r="J134" s="41">
        <v>0</v>
      </c>
      <c r="K134" s="41">
        <v>0</v>
      </c>
      <c r="L134" s="41">
        <v>0</v>
      </c>
      <c r="M134" s="41">
        <v>0</v>
      </c>
      <c r="N134" s="42">
        <f>I134+J134+K134+L134+M134</f>
        <v>623059.61</v>
      </c>
      <c r="O134" s="42">
        <f>H134-N134</f>
        <v>0</v>
      </c>
      <c r="P134" s="43">
        <v>0</v>
      </c>
      <c r="Q134" s="9"/>
    </row>
    <row r="135" spans="1:17" x14ac:dyDescent="0.25">
      <c r="A135" s="34" t="s">
        <v>43</v>
      </c>
      <c r="B135" s="32" t="s">
        <v>239</v>
      </c>
      <c r="C135" s="32" t="s">
        <v>240</v>
      </c>
      <c r="D135" s="45">
        <v>1</v>
      </c>
      <c r="E135" s="34" t="s">
        <v>243</v>
      </c>
      <c r="F135" s="34">
        <v>3100170</v>
      </c>
      <c r="G135" s="50" t="s">
        <v>244</v>
      </c>
      <c r="H135" s="36">
        <v>4702648.59</v>
      </c>
      <c r="I135" s="41">
        <v>0</v>
      </c>
      <c r="J135" s="41">
        <v>4702648.59</v>
      </c>
      <c r="K135" s="41">
        <v>0</v>
      </c>
      <c r="L135" s="41">
        <v>0</v>
      </c>
      <c r="M135" s="41">
        <v>0</v>
      </c>
      <c r="N135" s="42">
        <f>I135+J135+K135+L135+M135</f>
        <v>4702648.59</v>
      </c>
      <c r="O135" s="42">
        <f>H135-N135</f>
        <v>0</v>
      </c>
      <c r="P135" s="43">
        <v>0</v>
      </c>
      <c r="Q135" s="9"/>
    </row>
    <row r="136" spans="1:17" x14ac:dyDescent="0.25">
      <c r="A136" s="34" t="s">
        <v>43</v>
      </c>
      <c r="B136" s="32" t="s">
        <v>245</v>
      </c>
      <c r="C136" s="32" t="s">
        <v>246</v>
      </c>
      <c r="D136" s="45">
        <v>1</v>
      </c>
      <c r="E136" s="34" t="s">
        <v>247</v>
      </c>
      <c r="F136" s="34">
        <v>3100173</v>
      </c>
      <c r="G136" s="50" t="s">
        <v>248</v>
      </c>
      <c r="H136" s="36">
        <v>1761146.5</v>
      </c>
      <c r="I136" s="41">
        <v>0</v>
      </c>
      <c r="J136" s="41">
        <v>0</v>
      </c>
      <c r="K136" s="41">
        <v>1761146.5</v>
      </c>
      <c r="L136" s="41">
        <v>0</v>
      </c>
      <c r="M136" s="41">
        <v>0</v>
      </c>
      <c r="N136" s="42">
        <f>I136+J136+K136+L136+M136</f>
        <v>1761146.5</v>
      </c>
      <c r="O136" s="42">
        <f>H136-N136</f>
        <v>0</v>
      </c>
      <c r="P136" s="43">
        <v>0</v>
      </c>
      <c r="Q136" s="9"/>
    </row>
    <row r="137" spans="1:17" x14ac:dyDescent="0.25">
      <c r="A137" s="27" t="s">
        <v>1</v>
      </c>
      <c r="B137" s="26">
        <v>0</v>
      </c>
      <c r="C137" s="26">
        <v>0</v>
      </c>
      <c r="D137" s="39" t="s">
        <v>28</v>
      </c>
      <c r="E137" s="27" t="s">
        <v>1</v>
      </c>
      <c r="F137" s="21" t="s">
        <v>249</v>
      </c>
      <c r="G137" s="51" t="s">
        <v>250</v>
      </c>
      <c r="H137" s="40">
        <f>H133+H134+H135+H136</f>
        <v>7086854.7000000002</v>
      </c>
      <c r="I137" s="40">
        <f>I133+I134+I135+I136</f>
        <v>623059.61</v>
      </c>
      <c r="J137" s="40">
        <f>J133+J134+J135+J136</f>
        <v>4702648.59</v>
      </c>
      <c r="K137" s="40">
        <f>K133+K134+K135+K136</f>
        <v>1761146.5</v>
      </c>
      <c r="L137" s="40">
        <f>L133+L134+L135+L136</f>
        <v>0</v>
      </c>
      <c r="M137" s="40">
        <f>M133+M134+M135+M136</f>
        <v>0</v>
      </c>
      <c r="N137" s="42">
        <f>I137+J137+K137+L137+M137</f>
        <v>7086854.7000000002</v>
      </c>
      <c r="O137" s="42">
        <f>H137-N137</f>
        <v>0</v>
      </c>
      <c r="P137" s="40">
        <f>P133+P134+P135+P136</f>
        <v>0</v>
      </c>
      <c r="Q137" s="7"/>
    </row>
    <row r="138" spans="1:17" x14ac:dyDescent="0.25">
      <c r="A138" s="34" t="s">
        <v>1</v>
      </c>
      <c r="B138" s="32" t="s">
        <v>23</v>
      </c>
      <c r="C138" s="32" t="s">
        <v>24</v>
      </c>
      <c r="D138" s="45">
        <v>1</v>
      </c>
      <c r="E138" s="34" t="s">
        <v>1</v>
      </c>
      <c r="F138" s="34">
        <v>4550159</v>
      </c>
      <c r="G138" s="50" t="s">
        <v>251</v>
      </c>
      <c r="H138" s="36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6"/>
    </row>
    <row r="139" spans="1:17" x14ac:dyDescent="0.25">
      <c r="A139" s="34" t="s">
        <v>1</v>
      </c>
      <c r="B139" s="32" t="s">
        <v>252</v>
      </c>
      <c r="C139" s="32" t="s">
        <v>40</v>
      </c>
      <c r="D139" s="45">
        <v>1</v>
      </c>
      <c r="E139" s="34" t="s">
        <v>253</v>
      </c>
      <c r="F139" s="34">
        <v>3100166</v>
      </c>
      <c r="G139" s="50" t="s">
        <v>254</v>
      </c>
      <c r="H139" s="36">
        <v>1853672.12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6"/>
    </row>
    <row r="140" spans="1:17" x14ac:dyDescent="0.25">
      <c r="A140" s="34" t="s">
        <v>1</v>
      </c>
      <c r="B140" s="32" t="s">
        <v>23</v>
      </c>
      <c r="C140" s="32" t="s">
        <v>24</v>
      </c>
      <c r="D140" s="45">
        <v>1</v>
      </c>
      <c r="E140" s="34" t="s">
        <v>1</v>
      </c>
      <c r="F140" s="34">
        <v>3101558</v>
      </c>
      <c r="G140" s="50" t="s">
        <v>255</v>
      </c>
      <c r="H140" s="36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6"/>
    </row>
    <row r="141" spans="1:17" x14ac:dyDescent="0.25">
      <c r="A141" s="27" t="s">
        <v>1</v>
      </c>
      <c r="B141" s="26">
        <v>0</v>
      </c>
      <c r="C141" s="26">
        <v>0</v>
      </c>
      <c r="D141" s="39" t="s">
        <v>28</v>
      </c>
      <c r="E141" s="27" t="s">
        <v>1</v>
      </c>
      <c r="F141" s="21" t="s">
        <v>256</v>
      </c>
      <c r="G141" s="51" t="s">
        <v>30</v>
      </c>
      <c r="H141" s="40">
        <f>H138+H139+H140</f>
        <v>1853672.12</v>
      </c>
      <c r="I141" s="41">
        <v>0</v>
      </c>
      <c r="J141" s="41">
        <v>1853672.12</v>
      </c>
      <c r="K141" s="41">
        <v>0</v>
      </c>
      <c r="L141" s="41">
        <v>0</v>
      </c>
      <c r="M141" s="41">
        <v>0</v>
      </c>
      <c r="N141" s="42">
        <f>I141+J141+K141+L141+M141</f>
        <v>1853672.12</v>
      </c>
      <c r="O141" s="42">
        <f>H141-N141</f>
        <v>0</v>
      </c>
      <c r="P141" s="43">
        <v>0</v>
      </c>
      <c r="Q141" s="9"/>
    </row>
    <row r="142" spans="1:17" x14ac:dyDescent="0.25">
      <c r="A142" s="34" t="s">
        <v>1</v>
      </c>
      <c r="B142" s="32" t="s">
        <v>20</v>
      </c>
      <c r="C142" s="32" t="s">
        <v>21</v>
      </c>
      <c r="D142" s="45">
        <v>1</v>
      </c>
      <c r="E142" s="34" t="s">
        <v>1</v>
      </c>
      <c r="F142" s="34">
        <v>3100165</v>
      </c>
      <c r="G142" s="50" t="s">
        <v>257</v>
      </c>
      <c r="H142" s="36">
        <v>274406.92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6"/>
    </row>
    <row r="143" spans="1:17" x14ac:dyDescent="0.25">
      <c r="A143" s="34" t="s">
        <v>1</v>
      </c>
      <c r="B143" s="32" t="s">
        <v>23</v>
      </c>
      <c r="C143" s="32" t="s">
        <v>24</v>
      </c>
      <c r="D143" s="45">
        <v>1</v>
      </c>
      <c r="E143" s="34" t="s">
        <v>1</v>
      </c>
      <c r="F143" s="34">
        <v>3101557</v>
      </c>
      <c r="G143" s="50" t="s">
        <v>258</v>
      </c>
      <c r="H143" s="36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6"/>
    </row>
    <row r="144" spans="1:17" x14ac:dyDescent="0.25">
      <c r="A144" s="34" t="s">
        <v>1</v>
      </c>
      <c r="B144" s="32" t="s">
        <v>23</v>
      </c>
      <c r="C144" s="32" t="s">
        <v>24</v>
      </c>
      <c r="D144" s="45">
        <v>1</v>
      </c>
      <c r="E144" s="34" t="s">
        <v>1</v>
      </c>
      <c r="F144" s="34">
        <v>4550158</v>
      </c>
      <c r="G144" s="50" t="s">
        <v>259</v>
      </c>
      <c r="H144" s="36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6"/>
    </row>
    <row r="145" spans="1:17" x14ac:dyDescent="0.25">
      <c r="A145" s="27" t="s">
        <v>1</v>
      </c>
      <c r="B145" s="26">
        <v>0</v>
      </c>
      <c r="C145" s="26">
        <v>0</v>
      </c>
      <c r="D145" s="39" t="s">
        <v>28</v>
      </c>
      <c r="E145" s="27" t="s">
        <v>1</v>
      </c>
      <c r="F145" s="21" t="s">
        <v>260</v>
      </c>
      <c r="G145" s="51" t="s">
        <v>30</v>
      </c>
      <c r="H145" s="40">
        <f>H142+H143+H144</f>
        <v>274406.92</v>
      </c>
      <c r="I145" s="41">
        <v>264203.96000000002</v>
      </c>
      <c r="J145" s="41">
        <v>4330.87</v>
      </c>
      <c r="K145" s="41">
        <v>4536.59</v>
      </c>
      <c r="L145" s="41">
        <v>1335.5</v>
      </c>
      <c r="M145" s="41">
        <v>0</v>
      </c>
      <c r="N145" s="42">
        <f>I145+J145+K145+L145+M145</f>
        <v>274406.92000000004</v>
      </c>
      <c r="O145" s="42">
        <f>H145-N145</f>
        <v>0</v>
      </c>
      <c r="P145" s="43">
        <v>0</v>
      </c>
      <c r="Q145" s="9"/>
    </row>
    <row r="146" spans="1:17" ht="22.5" x14ac:dyDescent="0.25">
      <c r="A146" s="34" t="s">
        <v>1</v>
      </c>
      <c r="B146" s="32" t="s">
        <v>39</v>
      </c>
      <c r="C146" s="32" t="s">
        <v>40</v>
      </c>
      <c r="D146" s="45">
        <v>1</v>
      </c>
      <c r="E146" s="34" t="s">
        <v>1</v>
      </c>
      <c r="F146" s="34">
        <v>3100116</v>
      </c>
      <c r="G146" s="50" t="s">
        <v>261</v>
      </c>
      <c r="H146" s="36">
        <v>3243183.45</v>
      </c>
      <c r="I146" s="37">
        <v>0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6"/>
    </row>
    <row r="147" spans="1:17" ht="22.5" x14ac:dyDescent="0.25">
      <c r="A147" s="34" t="s">
        <v>1</v>
      </c>
      <c r="B147" s="32" t="s">
        <v>39</v>
      </c>
      <c r="C147" s="32" t="s">
        <v>40</v>
      </c>
      <c r="D147" s="45">
        <v>1</v>
      </c>
      <c r="E147" s="34" t="s">
        <v>1</v>
      </c>
      <c r="F147" s="34">
        <v>3100147</v>
      </c>
      <c r="G147" s="50" t="s">
        <v>262</v>
      </c>
      <c r="H147" s="36">
        <v>16505149.27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6"/>
    </row>
    <row r="148" spans="1:17" ht="22.5" x14ac:dyDescent="0.25">
      <c r="A148" s="34" t="s">
        <v>1</v>
      </c>
      <c r="B148" s="32" t="s">
        <v>23</v>
      </c>
      <c r="C148" s="32" t="s">
        <v>24</v>
      </c>
      <c r="D148" s="45">
        <v>1</v>
      </c>
      <c r="E148" s="34" t="s">
        <v>1</v>
      </c>
      <c r="F148" s="34">
        <v>3101516</v>
      </c>
      <c r="G148" s="50" t="s">
        <v>263</v>
      </c>
      <c r="H148" s="36">
        <v>3348546.81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6"/>
    </row>
    <row r="149" spans="1:17" ht="22.5" x14ac:dyDescent="0.25">
      <c r="A149" s="34" t="s">
        <v>1</v>
      </c>
      <c r="B149" s="32" t="s">
        <v>23</v>
      </c>
      <c r="C149" s="32" t="s">
        <v>24</v>
      </c>
      <c r="D149" s="45">
        <v>1</v>
      </c>
      <c r="E149" s="34" t="s">
        <v>1</v>
      </c>
      <c r="F149" s="34">
        <v>4550116</v>
      </c>
      <c r="G149" s="50" t="s">
        <v>264</v>
      </c>
      <c r="H149" s="36">
        <v>-3348546.81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0</v>
      </c>
      <c r="P149" s="37">
        <v>0</v>
      </c>
      <c r="Q149" s="6"/>
    </row>
    <row r="150" spans="1:17" ht="22.5" x14ac:dyDescent="0.25">
      <c r="A150" s="34" t="s">
        <v>1</v>
      </c>
      <c r="B150" s="32" t="s">
        <v>39</v>
      </c>
      <c r="C150" s="32" t="s">
        <v>40</v>
      </c>
      <c r="D150" s="45">
        <v>1</v>
      </c>
      <c r="E150" s="34" t="s">
        <v>1</v>
      </c>
      <c r="F150" s="34">
        <v>4800116</v>
      </c>
      <c r="G150" s="50" t="s">
        <v>265</v>
      </c>
      <c r="H150" s="36"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6"/>
    </row>
    <row r="151" spans="1:17" x14ac:dyDescent="0.25">
      <c r="A151" s="27" t="s">
        <v>1</v>
      </c>
      <c r="B151" s="26">
        <v>0</v>
      </c>
      <c r="C151" s="26">
        <v>0</v>
      </c>
      <c r="D151" s="39" t="s">
        <v>28</v>
      </c>
      <c r="E151" s="27" t="s">
        <v>1</v>
      </c>
      <c r="F151" s="21" t="s">
        <v>266</v>
      </c>
      <c r="G151" s="51" t="s">
        <v>30</v>
      </c>
      <c r="H151" s="40">
        <f>H146+H147+H148+H149+H150</f>
        <v>19748332.719999999</v>
      </c>
      <c r="I151" s="41">
        <v>18680714.949999999</v>
      </c>
      <c r="J151" s="41">
        <v>1047669.24</v>
      </c>
      <c r="K151" s="41">
        <v>7978.81</v>
      </c>
      <c r="L151" s="41">
        <v>11969.72</v>
      </c>
      <c r="M151" s="41">
        <v>0</v>
      </c>
      <c r="N151" s="42">
        <f>I151+J151+K151+L151+M151</f>
        <v>19748332.719999995</v>
      </c>
      <c r="O151" s="42">
        <f>H151-N151</f>
        <v>0</v>
      </c>
      <c r="P151" s="43">
        <v>0</v>
      </c>
      <c r="Q151" s="9"/>
    </row>
    <row r="152" spans="1:17" ht="22.5" x14ac:dyDescent="0.25">
      <c r="A152" s="34" t="s">
        <v>1</v>
      </c>
      <c r="B152" s="32" t="s">
        <v>252</v>
      </c>
      <c r="C152" s="32" t="s">
        <v>40</v>
      </c>
      <c r="D152" s="45">
        <v>1</v>
      </c>
      <c r="E152" s="34" t="s">
        <v>267</v>
      </c>
      <c r="F152" s="34">
        <v>3100142</v>
      </c>
      <c r="G152" s="50" t="s">
        <v>268</v>
      </c>
      <c r="H152" s="36">
        <v>718313.29</v>
      </c>
      <c r="I152" s="41">
        <v>691877.27</v>
      </c>
      <c r="J152" s="41">
        <v>23483.599999999999</v>
      </c>
      <c r="K152" s="41">
        <v>80.19</v>
      </c>
      <c r="L152" s="41">
        <v>2872.23</v>
      </c>
      <c r="M152" s="41">
        <v>0</v>
      </c>
      <c r="N152" s="42">
        <f>I152+J152+K152+L152+M152</f>
        <v>718313.28999999992</v>
      </c>
      <c r="O152" s="42">
        <f>H152-N152</f>
        <v>0</v>
      </c>
      <c r="P152" s="43">
        <v>0</v>
      </c>
      <c r="Q152" s="9"/>
    </row>
    <row r="153" spans="1:17" x14ac:dyDescent="0.25">
      <c r="A153" s="34" t="s">
        <v>1</v>
      </c>
      <c r="B153" s="32" t="s">
        <v>23</v>
      </c>
      <c r="C153" s="32" t="s">
        <v>24</v>
      </c>
      <c r="D153" s="45">
        <v>1</v>
      </c>
      <c r="E153" s="34" t="s">
        <v>1</v>
      </c>
      <c r="F153" s="34">
        <v>3101539</v>
      </c>
      <c r="G153" s="50" t="s">
        <v>269</v>
      </c>
      <c r="H153" s="36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2">
        <f>I153+J153+K153+L153+M153</f>
        <v>0</v>
      </c>
      <c r="O153" s="42">
        <f>H153-N153</f>
        <v>0</v>
      </c>
      <c r="P153" s="43">
        <v>0</v>
      </c>
      <c r="Q153" s="9"/>
    </row>
    <row r="154" spans="1:17" x14ac:dyDescent="0.25">
      <c r="A154" s="46" t="s">
        <v>1</v>
      </c>
      <c r="B154" s="32" t="s">
        <v>23</v>
      </c>
      <c r="C154" s="32" t="s">
        <v>24</v>
      </c>
      <c r="D154" s="45">
        <v>1</v>
      </c>
      <c r="E154" s="34" t="s">
        <v>270</v>
      </c>
      <c r="F154" s="34">
        <v>3101579</v>
      </c>
      <c r="G154" s="50" t="s">
        <v>271</v>
      </c>
      <c r="H154" s="36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2">
        <f>I154+J154+K154+L154+M154</f>
        <v>0</v>
      </c>
      <c r="O154" s="42">
        <f>H154-N154</f>
        <v>0</v>
      </c>
      <c r="P154" s="43">
        <v>0</v>
      </c>
      <c r="Q154" s="9"/>
    </row>
    <row r="155" spans="1:17" x14ac:dyDescent="0.25">
      <c r="A155" s="34" t="s">
        <v>1</v>
      </c>
      <c r="B155" s="32" t="s">
        <v>23</v>
      </c>
      <c r="C155" s="32" t="s">
        <v>24</v>
      </c>
      <c r="D155" s="45">
        <v>1</v>
      </c>
      <c r="E155" s="34" t="s">
        <v>1</v>
      </c>
      <c r="F155" s="34">
        <v>4550142</v>
      </c>
      <c r="G155" s="50" t="s">
        <v>269</v>
      </c>
      <c r="H155" s="36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2">
        <f>I155+J155+K155+L155+M155</f>
        <v>0</v>
      </c>
      <c r="O155" s="42">
        <f>H155-N155</f>
        <v>0</v>
      </c>
      <c r="P155" s="43">
        <v>0</v>
      </c>
      <c r="Q155" s="9"/>
    </row>
    <row r="156" spans="1:17" x14ac:dyDescent="0.25">
      <c r="A156" s="46" t="s">
        <v>1</v>
      </c>
      <c r="B156" s="32" t="s">
        <v>23</v>
      </c>
      <c r="C156" s="32" t="s">
        <v>24</v>
      </c>
      <c r="D156" s="45">
        <v>1</v>
      </c>
      <c r="E156" s="34" t="s">
        <v>272</v>
      </c>
      <c r="F156" s="34">
        <v>4550172</v>
      </c>
      <c r="G156" s="50" t="s">
        <v>273</v>
      </c>
      <c r="H156" s="36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2">
        <f>I156+J156+K156+L156+M156</f>
        <v>0</v>
      </c>
      <c r="O156" s="42">
        <f>H156-N156</f>
        <v>0</v>
      </c>
      <c r="P156" s="43">
        <v>0</v>
      </c>
      <c r="Q156" s="9"/>
    </row>
    <row r="157" spans="1:17" x14ac:dyDescent="0.25">
      <c r="A157" s="34" t="s">
        <v>1</v>
      </c>
      <c r="B157" s="32" t="s">
        <v>252</v>
      </c>
      <c r="C157" s="32" t="s">
        <v>40</v>
      </c>
      <c r="D157" s="45">
        <v>1</v>
      </c>
      <c r="E157" s="34" t="s">
        <v>1</v>
      </c>
      <c r="F157" s="34">
        <v>4800123</v>
      </c>
      <c r="G157" s="50" t="s">
        <v>274</v>
      </c>
      <c r="H157" s="36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2">
        <f>I157+J157+K157+L157+M157</f>
        <v>0</v>
      </c>
      <c r="O157" s="42">
        <f>H157-N157</f>
        <v>0</v>
      </c>
      <c r="P157" s="43">
        <v>0</v>
      </c>
      <c r="Q157" s="9"/>
    </row>
    <row r="158" spans="1:17" x14ac:dyDescent="0.25">
      <c r="A158" s="27" t="s">
        <v>1</v>
      </c>
      <c r="B158" s="26">
        <v>0</v>
      </c>
      <c r="C158" s="26">
        <v>0</v>
      </c>
      <c r="D158" s="39" t="s">
        <v>28</v>
      </c>
      <c r="E158" s="27" t="s">
        <v>1</v>
      </c>
      <c r="F158" s="21" t="s">
        <v>275</v>
      </c>
      <c r="G158" s="51" t="s">
        <v>276</v>
      </c>
      <c r="H158" s="40">
        <f>H152+H153+H154+H155+H156+H157</f>
        <v>718313.29</v>
      </c>
      <c r="I158" s="40">
        <f>I152+I153+I154+I155+I156+I157</f>
        <v>691877.27</v>
      </c>
      <c r="J158" s="40">
        <f>J152+J153+J154+J155+J156+J157</f>
        <v>23483.599999999999</v>
      </c>
      <c r="K158" s="40">
        <f>K152+K153+K154+K155+K156+K157</f>
        <v>80.19</v>
      </c>
      <c r="L158" s="40">
        <f>L152+L153+L154+L155+L156+L157</f>
        <v>2872.23</v>
      </c>
      <c r="M158" s="40">
        <f>M152+M153+M154+M155+M156+M157</f>
        <v>0</v>
      </c>
      <c r="N158" s="42">
        <f>I158+J158+K158+L158+M158</f>
        <v>718313.28999999992</v>
      </c>
      <c r="O158" s="42">
        <f>H158-N158</f>
        <v>0</v>
      </c>
      <c r="P158" s="40">
        <f>P152+P153+P154+P155+P156+P157</f>
        <v>0</v>
      </c>
      <c r="Q158" s="7"/>
    </row>
    <row r="159" spans="1:17" x14ac:dyDescent="0.25">
      <c r="A159" s="34" t="s">
        <v>1</v>
      </c>
      <c r="B159" s="32" t="s">
        <v>39</v>
      </c>
      <c r="C159" s="32" t="s">
        <v>40</v>
      </c>
      <c r="D159" s="45">
        <v>1</v>
      </c>
      <c r="E159" s="34" t="s">
        <v>1</v>
      </c>
      <c r="F159" s="34">
        <v>3100117</v>
      </c>
      <c r="G159" s="50" t="s">
        <v>277</v>
      </c>
      <c r="H159" s="36">
        <v>24642099.960000001</v>
      </c>
      <c r="I159" s="37">
        <v>0</v>
      </c>
      <c r="J159" s="37">
        <v>0</v>
      </c>
      <c r="K159" s="37">
        <v>0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6"/>
    </row>
    <row r="160" spans="1:17" x14ac:dyDescent="0.25">
      <c r="A160" s="34" t="s">
        <v>1</v>
      </c>
      <c r="B160" s="32" t="s">
        <v>23</v>
      </c>
      <c r="C160" s="32" t="s">
        <v>24</v>
      </c>
      <c r="D160" s="45">
        <v>1</v>
      </c>
      <c r="E160" s="34" t="s">
        <v>1</v>
      </c>
      <c r="F160" s="34">
        <v>3101517</v>
      </c>
      <c r="G160" s="50" t="s">
        <v>278</v>
      </c>
      <c r="H160" s="36"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6"/>
    </row>
    <row r="161" spans="1:17" x14ac:dyDescent="0.25">
      <c r="A161" s="34" t="s">
        <v>1</v>
      </c>
      <c r="B161" s="32" t="s">
        <v>23</v>
      </c>
      <c r="C161" s="32" t="s">
        <v>24</v>
      </c>
      <c r="D161" s="45">
        <v>1</v>
      </c>
      <c r="E161" s="34" t="s">
        <v>1</v>
      </c>
      <c r="F161" s="34">
        <v>4550117</v>
      </c>
      <c r="G161" s="50" t="s">
        <v>278</v>
      </c>
      <c r="H161" s="36"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v>0</v>
      </c>
      <c r="N161" s="37">
        <v>0</v>
      </c>
      <c r="O161" s="37">
        <v>0</v>
      </c>
      <c r="P161" s="37">
        <v>0</v>
      </c>
      <c r="Q161" s="6"/>
    </row>
    <row r="162" spans="1:17" x14ac:dyDescent="0.25">
      <c r="A162" s="34" t="s">
        <v>1</v>
      </c>
      <c r="B162" s="32" t="s">
        <v>39</v>
      </c>
      <c r="C162" s="32" t="s">
        <v>40</v>
      </c>
      <c r="D162" s="45">
        <v>1</v>
      </c>
      <c r="E162" s="34" t="s">
        <v>1</v>
      </c>
      <c r="F162" s="34">
        <v>4800117</v>
      </c>
      <c r="G162" s="50" t="s">
        <v>278</v>
      </c>
      <c r="H162" s="36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0</v>
      </c>
      <c r="P162" s="37">
        <v>0</v>
      </c>
      <c r="Q162" s="6"/>
    </row>
    <row r="163" spans="1:17" x14ac:dyDescent="0.25">
      <c r="A163" s="27" t="s">
        <v>1</v>
      </c>
      <c r="B163" s="26">
        <v>0</v>
      </c>
      <c r="C163" s="26">
        <v>0</v>
      </c>
      <c r="D163" s="39" t="s">
        <v>28</v>
      </c>
      <c r="E163" s="27" t="s">
        <v>1</v>
      </c>
      <c r="F163" s="21" t="s">
        <v>279</v>
      </c>
      <c r="G163" s="51" t="s">
        <v>30</v>
      </c>
      <c r="H163" s="40">
        <f>H159+H160+H161+H162</f>
        <v>24642099.960000001</v>
      </c>
      <c r="I163" s="41">
        <v>23476641.460000001</v>
      </c>
      <c r="J163" s="41">
        <v>1140579.07</v>
      </c>
      <c r="K163" s="41">
        <v>10695.15</v>
      </c>
      <c r="L163" s="41">
        <v>14184.28</v>
      </c>
      <c r="M163" s="41">
        <v>0</v>
      </c>
      <c r="N163" s="42">
        <f>I163+J163+K163+L163+M163</f>
        <v>24642099.960000001</v>
      </c>
      <c r="O163" s="42">
        <f>H163-N163</f>
        <v>0</v>
      </c>
      <c r="P163" s="43">
        <v>0</v>
      </c>
      <c r="Q163" s="9"/>
    </row>
    <row r="164" spans="1:17" x14ac:dyDescent="0.25">
      <c r="A164" s="34" t="s">
        <v>1</v>
      </c>
      <c r="B164" s="32" t="s">
        <v>39</v>
      </c>
      <c r="C164" s="32" t="s">
        <v>40</v>
      </c>
      <c r="D164" s="45">
        <v>1</v>
      </c>
      <c r="E164" s="34" t="s">
        <v>1</v>
      </c>
      <c r="F164" s="34">
        <v>3100118</v>
      </c>
      <c r="G164" s="50" t="s">
        <v>280</v>
      </c>
      <c r="H164" s="36">
        <v>22719729.239999998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6"/>
    </row>
    <row r="165" spans="1:17" ht="22.5" x14ac:dyDescent="0.25">
      <c r="A165" s="34" t="s">
        <v>1</v>
      </c>
      <c r="B165" s="32" t="s">
        <v>23</v>
      </c>
      <c r="C165" s="32" t="s">
        <v>24</v>
      </c>
      <c r="D165" s="45">
        <v>1</v>
      </c>
      <c r="E165" s="34" t="s">
        <v>1</v>
      </c>
      <c r="F165" s="34">
        <v>3101518</v>
      </c>
      <c r="G165" s="50" t="s">
        <v>281</v>
      </c>
      <c r="H165" s="36">
        <v>3021.7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6"/>
    </row>
    <row r="166" spans="1:17" ht="22.5" x14ac:dyDescent="0.25">
      <c r="A166" s="34" t="s">
        <v>1</v>
      </c>
      <c r="B166" s="32" t="s">
        <v>23</v>
      </c>
      <c r="C166" s="32" t="s">
        <v>24</v>
      </c>
      <c r="D166" s="45">
        <v>1</v>
      </c>
      <c r="E166" s="34" t="s">
        <v>1</v>
      </c>
      <c r="F166" s="34">
        <v>4550118</v>
      </c>
      <c r="G166" s="50" t="s">
        <v>282</v>
      </c>
      <c r="H166" s="36">
        <v>-3021.7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6"/>
    </row>
    <row r="167" spans="1:17" ht="22.5" x14ac:dyDescent="0.25">
      <c r="A167" s="34" t="s">
        <v>1</v>
      </c>
      <c r="B167" s="32" t="s">
        <v>39</v>
      </c>
      <c r="C167" s="32" t="s">
        <v>40</v>
      </c>
      <c r="D167" s="45">
        <v>1</v>
      </c>
      <c r="E167" s="34" t="s">
        <v>1</v>
      </c>
      <c r="F167" s="34">
        <v>4800118</v>
      </c>
      <c r="G167" s="50" t="s">
        <v>283</v>
      </c>
      <c r="H167" s="36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0</v>
      </c>
      <c r="N167" s="37">
        <v>0</v>
      </c>
      <c r="O167" s="37">
        <v>0</v>
      </c>
      <c r="P167" s="37">
        <v>0</v>
      </c>
      <c r="Q167" s="6"/>
    </row>
    <row r="168" spans="1:17" x14ac:dyDescent="0.25">
      <c r="A168" s="13" t="s">
        <v>1</v>
      </c>
      <c r="B168" s="26">
        <v>0</v>
      </c>
      <c r="C168" s="26">
        <v>0</v>
      </c>
      <c r="D168" s="39" t="s">
        <v>28</v>
      </c>
      <c r="E168" s="27" t="s">
        <v>1</v>
      </c>
      <c r="F168" s="21" t="s">
        <v>284</v>
      </c>
      <c r="G168" s="51" t="s">
        <v>30</v>
      </c>
      <c r="H168" s="40">
        <f>H164+H165+H166+H167</f>
        <v>22719729.239999998</v>
      </c>
      <c r="I168" s="41">
        <v>21560811.109999999</v>
      </c>
      <c r="J168" s="41">
        <v>1152486.18</v>
      </c>
      <c r="K168" s="41">
        <v>677.05</v>
      </c>
      <c r="L168" s="41">
        <v>5754.9</v>
      </c>
      <c r="M168" s="41">
        <v>0</v>
      </c>
      <c r="N168" s="42">
        <f>I168+J168+K168+L168+M168</f>
        <v>22719729.239999998</v>
      </c>
      <c r="O168" s="42">
        <f>H168-N168</f>
        <v>0</v>
      </c>
      <c r="P168" s="43">
        <v>0</v>
      </c>
      <c r="Q168" s="9"/>
    </row>
    <row r="169" spans="1:17" ht="22.5" x14ac:dyDescent="0.25">
      <c r="A169" s="34" t="s">
        <v>1</v>
      </c>
      <c r="B169" s="32" t="s">
        <v>39</v>
      </c>
      <c r="C169" s="32" t="s">
        <v>40</v>
      </c>
      <c r="D169" s="45">
        <v>1</v>
      </c>
      <c r="E169" s="34" t="s">
        <v>285</v>
      </c>
      <c r="F169" s="34">
        <v>3100139</v>
      </c>
      <c r="G169" s="50" t="s">
        <v>286</v>
      </c>
      <c r="H169" s="36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6"/>
    </row>
    <row r="170" spans="1:17" x14ac:dyDescent="0.25">
      <c r="A170" s="34" t="s">
        <v>1</v>
      </c>
      <c r="B170" s="32" t="s">
        <v>23</v>
      </c>
      <c r="C170" s="32" t="s">
        <v>24</v>
      </c>
      <c r="D170" s="45">
        <v>1</v>
      </c>
      <c r="E170" s="34" t="s">
        <v>1</v>
      </c>
      <c r="F170" s="34">
        <v>3101520</v>
      </c>
      <c r="G170" s="50" t="s">
        <v>287</v>
      </c>
      <c r="H170" s="36"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v>0</v>
      </c>
      <c r="N170" s="37">
        <v>0</v>
      </c>
      <c r="O170" s="37">
        <v>0</v>
      </c>
      <c r="P170" s="37">
        <v>0</v>
      </c>
      <c r="Q170" s="6"/>
    </row>
    <row r="171" spans="1:17" ht="22.5" x14ac:dyDescent="0.25">
      <c r="A171" s="46" t="s">
        <v>1</v>
      </c>
      <c r="B171" s="32" t="s">
        <v>23</v>
      </c>
      <c r="C171" s="32" t="s">
        <v>24</v>
      </c>
      <c r="D171" s="45">
        <v>1</v>
      </c>
      <c r="E171" s="34" t="s">
        <v>288</v>
      </c>
      <c r="F171" s="34">
        <v>3101582</v>
      </c>
      <c r="G171" s="50" t="s">
        <v>289</v>
      </c>
      <c r="H171" s="36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6"/>
    </row>
    <row r="172" spans="1:17" x14ac:dyDescent="0.25">
      <c r="A172" s="46" t="s">
        <v>1</v>
      </c>
      <c r="B172" s="32" t="s">
        <v>23</v>
      </c>
      <c r="C172" s="32" t="s">
        <v>24</v>
      </c>
      <c r="D172" s="45">
        <v>1</v>
      </c>
      <c r="E172" s="34" t="s">
        <v>290</v>
      </c>
      <c r="F172" s="34">
        <v>4550193</v>
      </c>
      <c r="G172" s="50" t="s">
        <v>291</v>
      </c>
      <c r="H172" s="36"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v>0</v>
      </c>
      <c r="N172" s="37">
        <v>0</v>
      </c>
      <c r="O172" s="37">
        <v>0</v>
      </c>
      <c r="P172" s="37">
        <v>0</v>
      </c>
      <c r="Q172" s="6"/>
    </row>
    <row r="173" spans="1:17" x14ac:dyDescent="0.25">
      <c r="A173" s="34" t="s">
        <v>1</v>
      </c>
      <c r="B173" s="32" t="s">
        <v>23</v>
      </c>
      <c r="C173" s="32" t="s">
        <v>24</v>
      </c>
      <c r="D173" s="45">
        <v>1</v>
      </c>
      <c r="E173" s="34" t="s">
        <v>1</v>
      </c>
      <c r="F173" s="34">
        <v>4550120</v>
      </c>
      <c r="G173" s="50" t="s">
        <v>287</v>
      </c>
      <c r="H173" s="36"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v>0</v>
      </c>
      <c r="N173" s="37">
        <v>0</v>
      </c>
      <c r="O173" s="37">
        <v>0</v>
      </c>
      <c r="P173" s="37">
        <v>0</v>
      </c>
      <c r="Q173" s="6"/>
    </row>
    <row r="174" spans="1:17" x14ac:dyDescent="0.25">
      <c r="A174" s="34" t="s">
        <v>1</v>
      </c>
      <c r="B174" s="32" t="s">
        <v>39</v>
      </c>
      <c r="C174" s="32" t="s">
        <v>40</v>
      </c>
      <c r="D174" s="45">
        <v>1</v>
      </c>
      <c r="E174" s="34" t="s">
        <v>1</v>
      </c>
      <c r="F174" s="34">
        <v>4800120</v>
      </c>
      <c r="G174" s="50" t="s">
        <v>287</v>
      </c>
      <c r="H174" s="36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6"/>
    </row>
    <row r="175" spans="1:17" x14ac:dyDescent="0.25">
      <c r="A175" s="27" t="s">
        <v>1</v>
      </c>
      <c r="B175" s="26">
        <v>0</v>
      </c>
      <c r="C175" s="26">
        <v>0</v>
      </c>
      <c r="D175" s="39" t="s">
        <v>28</v>
      </c>
      <c r="E175" s="27" t="s">
        <v>1</v>
      </c>
      <c r="F175" s="21" t="s">
        <v>292</v>
      </c>
      <c r="G175" s="51" t="s">
        <v>30</v>
      </c>
      <c r="H175" s="40">
        <f>H169+H170+H171+H172+H173+H174</f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2">
        <f>I175+J175+K175+L175+M175</f>
        <v>0</v>
      </c>
      <c r="O175" s="42">
        <f>H175-N175</f>
        <v>0</v>
      </c>
      <c r="P175" s="53">
        <v>0</v>
      </c>
      <c r="Q175" s="11"/>
    </row>
    <row r="176" spans="1:17" ht="43.5" x14ac:dyDescent="0.25">
      <c r="A176" s="34" t="s">
        <v>43</v>
      </c>
      <c r="B176" s="32" t="s">
        <v>293</v>
      </c>
      <c r="C176" s="32" t="s">
        <v>294</v>
      </c>
      <c r="D176" s="45">
        <v>1</v>
      </c>
      <c r="E176" s="34" t="s">
        <v>295</v>
      </c>
      <c r="F176" s="34">
        <v>3100148</v>
      </c>
      <c r="G176" s="50" t="s">
        <v>296</v>
      </c>
      <c r="H176" s="36">
        <v>25785253.260000002</v>
      </c>
      <c r="I176" s="41">
        <v>0</v>
      </c>
      <c r="J176" s="41">
        <v>25785253.260000002</v>
      </c>
      <c r="K176" s="41">
        <v>0</v>
      </c>
      <c r="L176" s="41">
        <v>0</v>
      </c>
      <c r="M176" s="41">
        <v>0</v>
      </c>
      <c r="N176" s="42">
        <f>I176+J176+K176+L176+M176</f>
        <v>25785253.260000002</v>
      </c>
      <c r="O176" s="42">
        <f>H176-N176</f>
        <v>0</v>
      </c>
      <c r="P176" s="43">
        <v>0</v>
      </c>
      <c r="Q176" s="9"/>
    </row>
    <row r="177" spans="1:17" ht="22.5" x14ac:dyDescent="0.25">
      <c r="A177" s="46" t="s">
        <v>1</v>
      </c>
      <c r="B177" s="32" t="s">
        <v>23</v>
      </c>
      <c r="C177" s="32" t="s">
        <v>24</v>
      </c>
      <c r="D177" s="45">
        <v>1</v>
      </c>
      <c r="E177" s="34" t="s">
        <v>297</v>
      </c>
      <c r="F177" s="34">
        <v>3101591</v>
      </c>
      <c r="G177" s="50" t="s">
        <v>298</v>
      </c>
      <c r="H177" s="36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2">
        <f>I177+J177+K177+L177+M177</f>
        <v>0</v>
      </c>
      <c r="O177" s="42">
        <f>H177-N177</f>
        <v>0</v>
      </c>
      <c r="P177" s="43">
        <v>0</v>
      </c>
      <c r="Q177" s="9"/>
    </row>
    <row r="178" spans="1:17" ht="22.5" x14ac:dyDescent="0.25">
      <c r="A178" s="46" t="s">
        <v>1</v>
      </c>
      <c r="B178" s="32" t="s">
        <v>23</v>
      </c>
      <c r="C178" s="32" t="s">
        <v>24</v>
      </c>
      <c r="D178" s="45">
        <v>1</v>
      </c>
      <c r="E178" s="34" t="s">
        <v>299</v>
      </c>
      <c r="F178" s="34">
        <v>4550189</v>
      </c>
      <c r="G178" s="50" t="s">
        <v>300</v>
      </c>
      <c r="H178" s="36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2">
        <f>I178+J178+K178+L178+M178</f>
        <v>0</v>
      </c>
      <c r="O178" s="42">
        <f>H178-N178</f>
        <v>0</v>
      </c>
      <c r="P178" s="43">
        <v>0</v>
      </c>
      <c r="Q178" s="9"/>
    </row>
    <row r="179" spans="1:17" x14ac:dyDescent="0.25">
      <c r="A179" s="34" t="s">
        <v>43</v>
      </c>
      <c r="B179" s="32" t="s">
        <v>54</v>
      </c>
      <c r="C179" s="32" t="s">
        <v>301</v>
      </c>
      <c r="D179" s="45">
        <v>1</v>
      </c>
      <c r="E179" s="34" t="s">
        <v>302</v>
      </c>
      <c r="F179" s="34">
        <v>3100144</v>
      </c>
      <c r="G179" s="50" t="s">
        <v>303</v>
      </c>
      <c r="H179" s="36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2">
        <f>I179+J179+K179+L179+M179</f>
        <v>0</v>
      </c>
      <c r="O179" s="42">
        <f>H179-N179</f>
        <v>0</v>
      </c>
      <c r="P179" s="43">
        <v>0</v>
      </c>
      <c r="Q179" s="9"/>
    </row>
    <row r="180" spans="1:17" x14ac:dyDescent="0.25">
      <c r="A180" s="27" t="s">
        <v>1</v>
      </c>
      <c r="B180" s="26">
        <v>0</v>
      </c>
      <c r="C180" s="26">
        <v>0</v>
      </c>
      <c r="D180" s="39" t="s">
        <v>28</v>
      </c>
      <c r="E180" s="27" t="s">
        <v>1</v>
      </c>
      <c r="F180" s="21" t="s">
        <v>304</v>
      </c>
      <c r="G180" s="51" t="s">
        <v>30</v>
      </c>
      <c r="H180" s="40">
        <f>H176+H177+H178+H179</f>
        <v>25785253.260000002</v>
      </c>
      <c r="I180" s="42">
        <f>I176+I177+I178+I179</f>
        <v>0</v>
      </c>
      <c r="J180" s="42">
        <f>J176+J177+J178+J179</f>
        <v>25785253.260000002</v>
      </c>
      <c r="K180" s="42">
        <f>K176+K177+K178+K179</f>
        <v>0</v>
      </c>
      <c r="L180" s="42">
        <f>L176+L177+L178+L179</f>
        <v>0</v>
      </c>
      <c r="M180" s="42">
        <f>M176+M177+M178+M179</f>
        <v>0</v>
      </c>
      <c r="N180" s="42">
        <f>I180+J180+K180+L180+M180</f>
        <v>25785253.260000002</v>
      </c>
      <c r="O180" s="42">
        <f>H180-N180</f>
        <v>0</v>
      </c>
      <c r="P180" s="42">
        <f>P176+P177+P178+P179</f>
        <v>0</v>
      </c>
      <c r="Q180" s="8"/>
    </row>
    <row r="181" spans="1:17" x14ac:dyDescent="0.25">
      <c r="A181" s="34" t="s">
        <v>43</v>
      </c>
      <c r="B181" s="32" t="s">
        <v>54</v>
      </c>
      <c r="C181" s="32" t="s">
        <v>301</v>
      </c>
      <c r="D181" s="45">
        <v>1</v>
      </c>
      <c r="E181" s="34" t="s">
        <v>305</v>
      </c>
      <c r="F181" s="34">
        <v>3100175</v>
      </c>
      <c r="G181" s="50" t="s">
        <v>306</v>
      </c>
      <c r="H181" s="54">
        <v>42160.44</v>
      </c>
      <c r="I181" s="37">
        <v>0</v>
      </c>
      <c r="J181" s="37">
        <v>0</v>
      </c>
      <c r="K181" s="37">
        <v>0</v>
      </c>
      <c r="L181" s="37">
        <v>0</v>
      </c>
      <c r="M181" s="37">
        <v>0</v>
      </c>
      <c r="N181" s="37">
        <v>0</v>
      </c>
      <c r="O181" s="37">
        <v>0</v>
      </c>
      <c r="P181" s="37">
        <v>0</v>
      </c>
      <c r="Q181" s="6"/>
    </row>
    <row r="182" spans="1:17" ht="22.5" x14ac:dyDescent="0.25">
      <c r="A182" s="34" t="s">
        <v>1</v>
      </c>
      <c r="B182" s="32" t="s">
        <v>105</v>
      </c>
      <c r="C182" s="32" t="s">
        <v>113</v>
      </c>
      <c r="D182" s="45">
        <v>1</v>
      </c>
      <c r="E182" s="34" t="s">
        <v>307</v>
      </c>
      <c r="F182" s="34">
        <v>3101561</v>
      </c>
      <c r="G182" s="50" t="s">
        <v>308</v>
      </c>
      <c r="H182" s="54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6"/>
    </row>
    <row r="183" spans="1:17" ht="22.5" x14ac:dyDescent="0.25">
      <c r="A183" s="46" t="s">
        <v>1</v>
      </c>
      <c r="B183" s="32" t="s">
        <v>105</v>
      </c>
      <c r="C183" s="32" t="s">
        <v>113</v>
      </c>
      <c r="D183" s="45">
        <v>1</v>
      </c>
      <c r="E183" s="34" t="s">
        <v>309</v>
      </c>
      <c r="F183" s="34">
        <v>3101599</v>
      </c>
      <c r="G183" s="50" t="s">
        <v>310</v>
      </c>
      <c r="H183" s="36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0</v>
      </c>
      <c r="N183" s="37">
        <v>0</v>
      </c>
      <c r="O183" s="37">
        <v>0</v>
      </c>
      <c r="P183" s="37">
        <v>0</v>
      </c>
      <c r="Q183" s="6"/>
    </row>
    <row r="184" spans="1:17" ht="22.5" x14ac:dyDescent="0.25">
      <c r="A184" s="46" t="s">
        <v>1</v>
      </c>
      <c r="B184" s="32" t="s">
        <v>105</v>
      </c>
      <c r="C184" s="32" t="s">
        <v>113</v>
      </c>
      <c r="D184" s="45">
        <v>1</v>
      </c>
      <c r="E184" s="34" t="s">
        <v>311</v>
      </c>
      <c r="F184" s="34">
        <v>4550197</v>
      </c>
      <c r="G184" s="50" t="s">
        <v>312</v>
      </c>
      <c r="H184" s="36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0</v>
      </c>
      <c r="N184" s="37">
        <v>0</v>
      </c>
      <c r="O184" s="37">
        <v>0</v>
      </c>
      <c r="P184" s="37">
        <v>0</v>
      </c>
      <c r="Q184" s="6"/>
    </row>
    <row r="185" spans="1:17" ht="33" x14ac:dyDescent="0.25">
      <c r="A185" s="34" t="s">
        <v>1</v>
      </c>
      <c r="B185" s="32" t="s">
        <v>105</v>
      </c>
      <c r="C185" s="32" t="s">
        <v>113</v>
      </c>
      <c r="D185" s="45">
        <v>1</v>
      </c>
      <c r="E185" s="34" t="s">
        <v>313</v>
      </c>
      <c r="F185" s="34">
        <v>4550163</v>
      </c>
      <c r="G185" s="50" t="s">
        <v>314</v>
      </c>
      <c r="H185" s="36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0</v>
      </c>
      <c r="P185" s="37">
        <v>0</v>
      </c>
      <c r="Q185" s="6"/>
    </row>
    <row r="186" spans="1:17" x14ac:dyDescent="0.25">
      <c r="A186" s="27" t="s">
        <v>1</v>
      </c>
      <c r="B186" s="26">
        <v>0</v>
      </c>
      <c r="C186" s="26">
        <v>0</v>
      </c>
      <c r="D186" s="39" t="s">
        <v>28</v>
      </c>
      <c r="E186" s="27" t="s">
        <v>1</v>
      </c>
      <c r="F186" s="21" t="s">
        <v>315</v>
      </c>
      <c r="G186" s="51" t="s">
        <v>30</v>
      </c>
      <c r="H186" s="40">
        <f>H181+H182+H183+H184+H185</f>
        <v>42160.44</v>
      </c>
      <c r="I186" s="41">
        <v>0</v>
      </c>
      <c r="J186" s="41">
        <v>0</v>
      </c>
      <c r="K186" s="41">
        <v>42160.44</v>
      </c>
      <c r="L186" s="41">
        <v>0</v>
      </c>
      <c r="M186" s="41">
        <v>0</v>
      </c>
      <c r="N186" s="42">
        <f>I186+J186+K186+L186+M186</f>
        <v>42160.44</v>
      </c>
      <c r="O186" s="42">
        <f>H186-N186</f>
        <v>0</v>
      </c>
      <c r="P186" s="43">
        <v>0</v>
      </c>
      <c r="Q186" s="9"/>
    </row>
    <row r="187" spans="1:17" x14ac:dyDescent="0.25">
      <c r="A187" s="55" t="s">
        <v>1</v>
      </c>
      <c r="B187" s="56">
        <v>0</v>
      </c>
      <c r="C187" s="56">
        <v>0</v>
      </c>
      <c r="D187" s="57" t="s">
        <v>28</v>
      </c>
      <c r="E187" s="55" t="s">
        <v>1</v>
      </c>
      <c r="F187" s="55" t="s">
        <v>316</v>
      </c>
      <c r="G187" s="58" t="s">
        <v>317</v>
      </c>
      <c r="H187" s="59">
        <f>H11+H16+H21+H26+H31+H35+H40+H45+H52+H57+H61+H65+H69+H76+H79+H86+H91+H94+H101+H108+H117+H126+H132+H137+H141+H145+H151+H158+H163+H168+H175+H180+H186</f>
        <v>159571148.84</v>
      </c>
      <c r="I187" s="59">
        <f>I11+I16+I21+I26+I31+I35+I40+I45+I52+I57+I61+I65+I69+I76+I79+I86+I91+I94+I101+I108+I117+I126+I132+I137+I141+I145+I151+I158+I163+I168+I175+I180+I186</f>
        <v>111831215.96000001</v>
      </c>
      <c r="J187" s="59">
        <f>J11+J16+J21+J26+J31+J35+J40+J45+J52+J57+J61+J65+J69+J76+J79+J86+J91+J94+J101+J108+J117+J126+J132+J137+J141+J145+J151+J158+J163+J168+J175+J180+J186</f>
        <v>43012936.140000001</v>
      </c>
      <c r="K187" s="59">
        <f>K11+K16+K21+K26+K31+K35+K40+K45+K52+K57+K61+K65+K69+K76+K79+K86+K91+K94+K101+K108+K117+K126+K132+K137+K141+K145+K151+K158+K163+K168+K175+K180+K186</f>
        <v>4552568.67</v>
      </c>
      <c r="L187" s="59">
        <f>L11+L16+L21+L26+L31+L35+L40+L45+L52+L57+L61+L65+L69+L76+L79+L86+L91+L94+L101+L108+L117+L126+L132+L137+L141+L145+L151+L158+L163+L168+L175+L180+L186</f>
        <v>174400.76</v>
      </c>
      <c r="M187" s="59">
        <f>M11+M16+M21+M26+M31+M35+M40+M45+M52+M57+M61+M65+M69+M76+M79+M86+M91+M94+M101+M108+M117+M126+M132+M137+M141+M145+M151+M158+M163+M168+M175+M180+M186</f>
        <v>27.31</v>
      </c>
      <c r="N187" s="59">
        <f>N11+N16+N21+N26+N31+N35+N40+N45+N52+N57+N61+N65+N69+N76+N79+N86+N91+N94+N101+N108+N117+N126+N132+N137+N141+N145+N151+N158+N163+N168+N175+N180+N186</f>
        <v>159571148.84</v>
      </c>
      <c r="O187" s="59">
        <f>O11+O16+O21+O26+O31+O35+O40+O45+O52+O57+O61+O65+O69+O76+O79+O86+O91+O94+O101+O108+O117+O126+O132+O137+O141+O145+O151+O158+O163+O168+O175+O180+O186</f>
        <v>0</v>
      </c>
      <c r="P187" s="59">
        <f>P11+P16+P21+P26+P31+P35+P40+P45+P52+P57+P61+P65+P69+P76+P79+P86+P91+P94+P101+P108+P117+P126+P132+P137+P141+P145+P151+P158+P163+P168+P175+P180+P186</f>
        <v>0</v>
      </c>
      <c r="Q187" s="12"/>
    </row>
    <row r="190" spans="1:17" x14ac:dyDescent="0.25">
      <c r="A190" s="46" t="s">
        <v>1</v>
      </c>
      <c r="B190" s="45" t="s">
        <v>31</v>
      </c>
      <c r="C190" s="34" t="s">
        <v>32</v>
      </c>
      <c r="D190" s="33">
        <v>1</v>
      </c>
      <c r="E190" s="34" t="s">
        <v>318</v>
      </c>
      <c r="F190" s="35">
        <v>3100183</v>
      </c>
      <c r="G190" s="45" t="s">
        <v>319</v>
      </c>
      <c r="H190" s="36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0</v>
      </c>
      <c r="N190" s="37">
        <v>0</v>
      </c>
      <c r="O190" s="37">
        <v>0</v>
      </c>
      <c r="P190" s="37">
        <v>0</v>
      </c>
      <c r="Q190" s="33">
        <v>159571148.84</v>
      </c>
    </row>
    <row r="191" spans="1:17" x14ac:dyDescent="0.25">
      <c r="A191" s="46" t="s">
        <v>1</v>
      </c>
      <c r="B191" s="45" t="s">
        <v>35</v>
      </c>
      <c r="C191" s="34" t="s">
        <v>36</v>
      </c>
      <c r="D191" s="33">
        <v>1</v>
      </c>
      <c r="E191" s="34" t="s">
        <v>320</v>
      </c>
      <c r="F191" s="35">
        <v>4550176</v>
      </c>
      <c r="G191" s="45" t="s">
        <v>321</v>
      </c>
      <c r="H191" s="36">
        <v>0</v>
      </c>
      <c r="I191" s="37">
        <v>0</v>
      </c>
      <c r="J191" s="37">
        <v>0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3">
        <v>111831215.95999999</v>
      </c>
    </row>
    <row r="192" spans="1:17" x14ac:dyDescent="0.25">
      <c r="A192" s="46" t="s">
        <v>1</v>
      </c>
      <c r="B192" s="45" t="s">
        <v>35</v>
      </c>
      <c r="C192" s="34" t="s">
        <v>36</v>
      </c>
      <c r="D192" s="33">
        <v>1</v>
      </c>
      <c r="E192" s="34" t="s">
        <v>322</v>
      </c>
      <c r="F192" s="35">
        <v>3101584</v>
      </c>
      <c r="G192" s="45" t="s">
        <v>323</v>
      </c>
      <c r="H192" s="36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3">
        <v>43012936.140000001</v>
      </c>
    </row>
    <row r="193" spans="1:17" x14ac:dyDescent="0.25">
      <c r="A193" s="27" t="s">
        <v>1</v>
      </c>
      <c r="B193" s="39" t="s">
        <v>28</v>
      </c>
      <c r="C193" s="27" t="s">
        <v>1</v>
      </c>
      <c r="D193" s="39" t="s">
        <v>28</v>
      </c>
      <c r="E193" s="27" t="s">
        <v>1</v>
      </c>
      <c r="F193" s="21" t="s">
        <v>324</v>
      </c>
      <c r="G193" s="23" t="s">
        <v>30</v>
      </c>
      <c r="H193" s="40">
        <f>H190+H191+H192</f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0">
        <f>I193+J193+K193+L193+M193</f>
        <v>0</v>
      </c>
      <c r="O193" s="40">
        <f>H193-N193</f>
        <v>0</v>
      </c>
      <c r="P193" s="43">
        <v>0</v>
      </c>
      <c r="Q193" s="33">
        <v>4552568.67</v>
      </c>
    </row>
    <row r="194" spans="1:17" x14ac:dyDescent="0.25">
      <c r="A194" s="46" t="s">
        <v>1</v>
      </c>
      <c r="B194" s="45" t="s">
        <v>68</v>
      </c>
      <c r="C194" s="34" t="s">
        <v>69</v>
      </c>
      <c r="D194" s="33">
        <v>1</v>
      </c>
      <c r="E194" s="34" t="s">
        <v>325</v>
      </c>
      <c r="F194" s="35">
        <v>3100197</v>
      </c>
      <c r="G194" s="45" t="s">
        <v>326</v>
      </c>
      <c r="H194" s="36">
        <v>0</v>
      </c>
      <c r="I194" s="37">
        <v>0</v>
      </c>
      <c r="J194" s="37">
        <v>0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3">
        <v>174400.76</v>
      </c>
    </row>
    <row r="195" spans="1:17" x14ac:dyDescent="0.25">
      <c r="A195" s="46" t="s">
        <v>1</v>
      </c>
      <c r="B195" s="45" t="s">
        <v>72</v>
      </c>
      <c r="C195" s="34" t="s">
        <v>73</v>
      </c>
      <c r="D195" s="33">
        <v>1</v>
      </c>
      <c r="E195" s="34" t="s">
        <v>327</v>
      </c>
      <c r="F195" s="35">
        <v>3501523</v>
      </c>
      <c r="G195" s="45" t="s">
        <v>328</v>
      </c>
      <c r="H195" s="36">
        <v>0</v>
      </c>
      <c r="I195" s="37">
        <v>0</v>
      </c>
      <c r="J195" s="37">
        <v>0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3">
        <v>27.31</v>
      </c>
    </row>
    <row r="196" spans="1:17" x14ac:dyDescent="0.25">
      <c r="A196" s="46" t="s">
        <v>1</v>
      </c>
      <c r="B196" s="45" t="s">
        <v>72</v>
      </c>
      <c r="C196" s="34" t="s">
        <v>73</v>
      </c>
      <c r="D196" s="33">
        <v>1</v>
      </c>
      <c r="E196" s="34" t="s">
        <v>329</v>
      </c>
      <c r="F196" s="35">
        <v>4550184</v>
      </c>
      <c r="G196" s="45" t="s">
        <v>330</v>
      </c>
      <c r="H196" s="36">
        <v>0</v>
      </c>
      <c r="I196" s="37">
        <v>0</v>
      </c>
      <c r="J196" s="37">
        <v>0</v>
      </c>
      <c r="K196" s="37">
        <v>0</v>
      </c>
      <c r="L196" s="37">
        <v>0</v>
      </c>
      <c r="M196" s="37">
        <v>0</v>
      </c>
      <c r="N196" s="37">
        <v>0</v>
      </c>
      <c r="O196" s="37">
        <v>0</v>
      </c>
      <c r="P196" s="37">
        <v>0</v>
      </c>
      <c r="Q196" s="45" t="s">
        <v>28</v>
      </c>
    </row>
    <row r="197" spans="1:17" x14ac:dyDescent="0.25">
      <c r="A197" s="27" t="s">
        <v>1</v>
      </c>
      <c r="B197" s="39" t="s">
        <v>28</v>
      </c>
      <c r="C197" s="27" t="s">
        <v>1</v>
      </c>
      <c r="D197" s="39" t="s">
        <v>28</v>
      </c>
      <c r="E197" s="27" t="s">
        <v>1</v>
      </c>
      <c r="F197" s="21" t="s">
        <v>331</v>
      </c>
      <c r="G197" s="23" t="s">
        <v>30</v>
      </c>
      <c r="H197" s="40">
        <f>H194+H195+H196</f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0">
        <f>I197+J197+K197+L197+M197</f>
        <v>0</v>
      </c>
      <c r="O197" s="40">
        <f>H197-N197</f>
        <v>0</v>
      </c>
      <c r="P197" s="43">
        <v>0</v>
      </c>
      <c r="Q197" s="45" t="s">
        <v>28</v>
      </c>
    </row>
    <row r="198" spans="1:17" x14ac:dyDescent="0.25">
      <c r="A198" s="46" t="s">
        <v>1</v>
      </c>
      <c r="B198" s="45" t="s">
        <v>20</v>
      </c>
      <c r="C198" s="34" t="s">
        <v>21</v>
      </c>
      <c r="D198" s="33">
        <v>1</v>
      </c>
      <c r="E198" s="34" t="s">
        <v>332</v>
      </c>
      <c r="F198" s="35">
        <v>3100127</v>
      </c>
      <c r="G198" s="45" t="s">
        <v>333</v>
      </c>
      <c r="H198" s="36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0</v>
      </c>
      <c r="P198" s="37">
        <v>0</v>
      </c>
      <c r="Q198" s="45" t="s">
        <v>1</v>
      </c>
    </row>
    <row r="199" spans="1:17" x14ac:dyDescent="0.25">
      <c r="A199" s="46" t="s">
        <v>1</v>
      </c>
      <c r="B199" s="45" t="s">
        <v>23</v>
      </c>
      <c r="C199" s="34" t="s">
        <v>24</v>
      </c>
      <c r="D199" s="33">
        <v>1</v>
      </c>
      <c r="E199" s="34" t="s">
        <v>334</v>
      </c>
      <c r="F199" s="35">
        <v>3101578</v>
      </c>
      <c r="G199" s="45" t="s">
        <v>335</v>
      </c>
      <c r="H199" s="36">
        <v>0</v>
      </c>
      <c r="I199" s="37">
        <v>0</v>
      </c>
      <c r="J199" s="37">
        <v>0</v>
      </c>
      <c r="K199" s="37">
        <v>0</v>
      </c>
      <c r="L199" s="37">
        <v>0</v>
      </c>
      <c r="M199" s="37">
        <v>0</v>
      </c>
      <c r="N199" s="37">
        <v>0</v>
      </c>
      <c r="O199" s="37">
        <v>0</v>
      </c>
      <c r="P199" s="37">
        <v>0</v>
      </c>
      <c r="Q199" s="45" t="s">
        <v>1</v>
      </c>
    </row>
    <row r="200" spans="1:17" x14ac:dyDescent="0.25">
      <c r="A200" s="46" t="s">
        <v>1</v>
      </c>
      <c r="B200" s="45" t="s">
        <v>23</v>
      </c>
      <c r="C200" s="34" t="s">
        <v>24</v>
      </c>
      <c r="D200" s="33">
        <v>1</v>
      </c>
      <c r="E200" s="34" t="s">
        <v>336</v>
      </c>
      <c r="F200" s="35">
        <v>4550171</v>
      </c>
      <c r="G200" s="45" t="s">
        <v>337</v>
      </c>
      <c r="H200" s="36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45" t="s">
        <v>1</v>
      </c>
    </row>
    <row r="201" spans="1:17" x14ac:dyDescent="0.25">
      <c r="A201" s="27" t="s">
        <v>1</v>
      </c>
      <c r="B201" s="39" t="s">
        <v>28</v>
      </c>
      <c r="C201" s="27" t="s">
        <v>1</v>
      </c>
      <c r="D201" s="39" t="s">
        <v>28</v>
      </c>
      <c r="E201" s="27" t="s">
        <v>1</v>
      </c>
      <c r="F201" s="21" t="s">
        <v>338</v>
      </c>
      <c r="G201" s="23" t="s">
        <v>30</v>
      </c>
      <c r="H201" s="40">
        <f>H198+H199+H200</f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0">
        <f>I201+J201+K201+L201+M201</f>
        <v>0</v>
      </c>
      <c r="O201" s="40">
        <f>H201-N201</f>
        <v>0</v>
      </c>
      <c r="P201" s="43">
        <v>0</v>
      </c>
      <c r="Q201" s="45" t="s">
        <v>1</v>
      </c>
    </row>
    <row r="202" spans="1:17" x14ac:dyDescent="0.25">
      <c r="A202" s="46" t="s">
        <v>1</v>
      </c>
      <c r="B202" s="45" t="s">
        <v>20</v>
      </c>
      <c r="C202" s="34" t="s">
        <v>21</v>
      </c>
      <c r="D202" s="33">
        <v>1</v>
      </c>
      <c r="E202" s="34" t="s">
        <v>339</v>
      </c>
      <c r="F202" s="35">
        <v>3100126</v>
      </c>
      <c r="G202" s="45" t="s">
        <v>340</v>
      </c>
      <c r="H202" s="36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45" t="s">
        <v>1</v>
      </c>
    </row>
    <row r="203" spans="1:17" x14ac:dyDescent="0.25">
      <c r="A203" s="46" t="s">
        <v>1</v>
      </c>
      <c r="B203" s="45" t="s">
        <v>23</v>
      </c>
      <c r="C203" s="34" t="s">
        <v>24</v>
      </c>
      <c r="D203" s="33">
        <v>1</v>
      </c>
      <c r="E203" s="34" t="s">
        <v>341</v>
      </c>
      <c r="F203" s="35">
        <v>3101577</v>
      </c>
      <c r="G203" s="45" t="s">
        <v>342</v>
      </c>
      <c r="H203" s="36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45" t="s">
        <v>1</v>
      </c>
    </row>
    <row r="204" spans="1:17" x14ac:dyDescent="0.25">
      <c r="A204" s="46" t="s">
        <v>1</v>
      </c>
      <c r="B204" s="45" t="s">
        <v>23</v>
      </c>
      <c r="C204" s="34" t="s">
        <v>24</v>
      </c>
      <c r="D204" s="33">
        <v>1</v>
      </c>
      <c r="E204" s="34" t="s">
        <v>343</v>
      </c>
      <c r="F204" s="35">
        <v>4550170</v>
      </c>
      <c r="G204" s="45" t="s">
        <v>344</v>
      </c>
      <c r="H204" s="36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45" t="s">
        <v>1</v>
      </c>
    </row>
    <row r="205" spans="1:17" x14ac:dyDescent="0.25">
      <c r="A205" s="27" t="s">
        <v>1</v>
      </c>
      <c r="B205" s="39" t="s">
        <v>28</v>
      </c>
      <c r="C205" s="27" t="s">
        <v>1</v>
      </c>
      <c r="D205" s="39" t="s">
        <v>28</v>
      </c>
      <c r="E205" s="27" t="s">
        <v>1</v>
      </c>
      <c r="F205" s="21" t="s">
        <v>345</v>
      </c>
      <c r="G205" s="23" t="s">
        <v>30</v>
      </c>
      <c r="H205" s="40">
        <f>H202+H203+H204</f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0">
        <f>I205+J205+K205+L205+M205</f>
        <v>0</v>
      </c>
      <c r="O205" s="40">
        <f>H205-N205</f>
        <v>0</v>
      </c>
      <c r="P205" s="43">
        <v>0</v>
      </c>
      <c r="Q205" s="45" t="s">
        <v>1</v>
      </c>
    </row>
    <row r="206" spans="1:17" x14ac:dyDescent="0.25">
      <c r="A206" s="46" t="s">
        <v>1</v>
      </c>
      <c r="B206" s="45" t="s">
        <v>20</v>
      </c>
      <c r="C206" s="34" t="s">
        <v>21</v>
      </c>
      <c r="D206" s="33">
        <v>1</v>
      </c>
      <c r="E206" s="34" t="s">
        <v>346</v>
      </c>
      <c r="F206" s="35">
        <v>3100125</v>
      </c>
      <c r="G206" s="45" t="s">
        <v>347</v>
      </c>
      <c r="H206" s="36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45" t="s">
        <v>1</v>
      </c>
    </row>
    <row r="207" spans="1:17" x14ac:dyDescent="0.25">
      <c r="A207" s="46" t="s">
        <v>1</v>
      </c>
      <c r="B207" s="45" t="s">
        <v>23</v>
      </c>
      <c r="C207" s="34" t="s">
        <v>24</v>
      </c>
      <c r="D207" s="33">
        <v>1</v>
      </c>
      <c r="E207" s="34" t="s">
        <v>348</v>
      </c>
      <c r="F207" s="35">
        <v>3101576</v>
      </c>
      <c r="G207" s="45" t="s">
        <v>349</v>
      </c>
      <c r="H207" s="36">
        <v>0</v>
      </c>
      <c r="I207" s="37">
        <v>0</v>
      </c>
      <c r="J207" s="37">
        <v>0</v>
      </c>
      <c r="K207" s="37">
        <v>0</v>
      </c>
      <c r="L207" s="37">
        <v>0</v>
      </c>
      <c r="M207" s="37">
        <v>0</v>
      </c>
      <c r="N207" s="37">
        <v>0</v>
      </c>
      <c r="O207" s="37">
        <v>0</v>
      </c>
      <c r="P207" s="37">
        <v>0</v>
      </c>
      <c r="Q207" s="45" t="s">
        <v>1</v>
      </c>
    </row>
    <row r="208" spans="1:17" x14ac:dyDescent="0.25">
      <c r="A208" s="46" t="s">
        <v>1</v>
      </c>
      <c r="B208" s="45" t="s">
        <v>23</v>
      </c>
      <c r="C208" s="34" t="s">
        <v>24</v>
      </c>
      <c r="D208" s="33">
        <v>1</v>
      </c>
      <c r="E208" s="34" t="s">
        <v>350</v>
      </c>
      <c r="F208" s="35">
        <v>4550169</v>
      </c>
      <c r="G208" s="45" t="s">
        <v>351</v>
      </c>
      <c r="H208" s="36">
        <v>0</v>
      </c>
      <c r="I208" s="37">
        <v>0</v>
      </c>
      <c r="J208" s="37">
        <v>0</v>
      </c>
      <c r="K208" s="37">
        <v>0</v>
      </c>
      <c r="L208" s="37">
        <v>0</v>
      </c>
      <c r="M208" s="37">
        <v>0</v>
      </c>
      <c r="N208" s="37">
        <v>0</v>
      </c>
      <c r="O208" s="37">
        <v>0</v>
      </c>
      <c r="P208" s="37">
        <v>0</v>
      </c>
      <c r="Q208" s="45" t="s">
        <v>1</v>
      </c>
    </row>
    <row r="209" spans="1:17" x14ac:dyDescent="0.25">
      <c r="A209" s="27" t="s">
        <v>1</v>
      </c>
      <c r="B209" s="39" t="s">
        <v>28</v>
      </c>
      <c r="C209" s="27" t="s">
        <v>1</v>
      </c>
      <c r="D209" s="39" t="s">
        <v>28</v>
      </c>
      <c r="E209" s="27" t="s">
        <v>1</v>
      </c>
      <c r="F209" s="21" t="s">
        <v>352</v>
      </c>
      <c r="G209" s="23" t="s">
        <v>30</v>
      </c>
      <c r="H209" s="40">
        <f>H206+H207+H208</f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0">
        <f>I209+J209+K209+L209+M209</f>
        <v>0</v>
      </c>
      <c r="O209" s="40">
        <f>H209-N209</f>
        <v>0</v>
      </c>
      <c r="P209" s="43">
        <v>0</v>
      </c>
      <c r="Q209" s="45" t="s">
        <v>1</v>
      </c>
    </row>
    <row r="210" spans="1:17" x14ac:dyDescent="0.25">
      <c r="A210" s="46" t="s">
        <v>1</v>
      </c>
      <c r="B210" s="45" t="s">
        <v>39</v>
      </c>
      <c r="C210" s="34" t="s">
        <v>40</v>
      </c>
      <c r="D210" s="33">
        <v>1</v>
      </c>
      <c r="E210" s="34" t="s">
        <v>353</v>
      </c>
      <c r="F210" s="35">
        <v>3100124</v>
      </c>
      <c r="G210" s="45" t="s">
        <v>354</v>
      </c>
      <c r="H210" s="36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45" t="s">
        <v>1</v>
      </c>
    </row>
    <row r="211" spans="1:17" x14ac:dyDescent="0.25">
      <c r="A211" s="46" t="s">
        <v>1</v>
      </c>
      <c r="B211" s="45" t="s">
        <v>23</v>
      </c>
      <c r="C211" s="34" t="s">
        <v>24</v>
      </c>
      <c r="D211" s="33">
        <v>1</v>
      </c>
      <c r="E211" s="34" t="s">
        <v>355</v>
      </c>
      <c r="F211" s="35">
        <v>3101575</v>
      </c>
      <c r="G211" s="45" t="s">
        <v>356</v>
      </c>
      <c r="H211" s="36">
        <v>0</v>
      </c>
      <c r="I211" s="37">
        <v>0</v>
      </c>
      <c r="J211" s="37">
        <v>0</v>
      </c>
      <c r="K211" s="37">
        <v>0</v>
      </c>
      <c r="L211" s="37">
        <v>0</v>
      </c>
      <c r="M211" s="37">
        <v>0</v>
      </c>
      <c r="N211" s="37">
        <v>0</v>
      </c>
      <c r="O211" s="37">
        <v>0</v>
      </c>
      <c r="P211" s="37">
        <v>0</v>
      </c>
      <c r="Q211" s="45" t="s">
        <v>1</v>
      </c>
    </row>
    <row r="212" spans="1:17" x14ac:dyDescent="0.25">
      <c r="A212" s="46" t="s">
        <v>1</v>
      </c>
      <c r="B212" s="45" t="s">
        <v>23</v>
      </c>
      <c r="C212" s="34" t="s">
        <v>24</v>
      </c>
      <c r="D212" s="33">
        <v>1</v>
      </c>
      <c r="E212" s="34" t="s">
        <v>357</v>
      </c>
      <c r="F212" s="35">
        <v>4550168</v>
      </c>
      <c r="G212" s="45" t="s">
        <v>358</v>
      </c>
      <c r="H212" s="36">
        <v>0</v>
      </c>
      <c r="I212" s="37">
        <v>0</v>
      </c>
      <c r="J212" s="37">
        <v>0</v>
      </c>
      <c r="K212" s="37">
        <v>0</v>
      </c>
      <c r="L212" s="37">
        <v>0</v>
      </c>
      <c r="M212" s="37">
        <v>0</v>
      </c>
      <c r="N212" s="37">
        <v>0</v>
      </c>
      <c r="O212" s="37">
        <v>0</v>
      </c>
      <c r="P212" s="37">
        <v>0</v>
      </c>
      <c r="Q212" s="45" t="s">
        <v>1</v>
      </c>
    </row>
    <row r="213" spans="1:17" x14ac:dyDescent="0.25">
      <c r="A213" s="27" t="s">
        <v>1</v>
      </c>
      <c r="B213" s="39" t="s">
        <v>28</v>
      </c>
      <c r="C213" s="27" t="s">
        <v>1</v>
      </c>
      <c r="D213" s="39" t="s">
        <v>28</v>
      </c>
      <c r="E213" s="27" t="s">
        <v>1</v>
      </c>
      <c r="F213" s="21" t="s">
        <v>359</v>
      </c>
      <c r="G213" s="23" t="s">
        <v>30</v>
      </c>
      <c r="H213" s="40">
        <f>H210+H211+H212</f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0">
        <f>I213+J213+K213+L213+M213</f>
        <v>0</v>
      </c>
      <c r="O213" s="40">
        <f>H213-N213</f>
        <v>0</v>
      </c>
      <c r="P213" s="43">
        <v>0</v>
      </c>
      <c r="Q213" s="45" t="s">
        <v>1</v>
      </c>
    </row>
    <row r="214" spans="1:17" x14ac:dyDescent="0.25">
      <c r="A214" s="46" t="s">
        <v>1</v>
      </c>
      <c r="B214" s="45" t="s">
        <v>39</v>
      </c>
      <c r="C214" s="34" t="s">
        <v>40</v>
      </c>
      <c r="D214" s="45">
        <v>1</v>
      </c>
      <c r="E214" s="34" t="s">
        <v>360</v>
      </c>
      <c r="F214" s="34">
        <v>3100123</v>
      </c>
      <c r="G214" s="45" t="s">
        <v>361</v>
      </c>
      <c r="H214" s="36">
        <v>0</v>
      </c>
      <c r="I214" s="37">
        <v>0</v>
      </c>
      <c r="J214" s="37">
        <v>0</v>
      </c>
      <c r="K214" s="37">
        <v>0</v>
      </c>
      <c r="L214" s="37">
        <v>0</v>
      </c>
      <c r="M214" s="37">
        <v>0</v>
      </c>
      <c r="N214" s="37">
        <v>0</v>
      </c>
      <c r="O214" s="37">
        <v>0</v>
      </c>
      <c r="P214" s="37">
        <v>0</v>
      </c>
      <c r="Q214" s="45" t="s">
        <v>1</v>
      </c>
    </row>
    <row r="215" spans="1:17" x14ac:dyDescent="0.25">
      <c r="A215" s="46" t="s">
        <v>1</v>
      </c>
      <c r="B215" s="45" t="s">
        <v>23</v>
      </c>
      <c r="C215" s="34" t="s">
        <v>24</v>
      </c>
      <c r="D215" s="45">
        <v>1</v>
      </c>
      <c r="E215" s="34" t="s">
        <v>362</v>
      </c>
      <c r="F215" s="34">
        <v>3101574</v>
      </c>
      <c r="G215" s="45" t="s">
        <v>363</v>
      </c>
      <c r="H215" s="36">
        <v>0</v>
      </c>
      <c r="I215" s="37">
        <v>0</v>
      </c>
      <c r="J215" s="37">
        <v>0</v>
      </c>
      <c r="K215" s="37">
        <v>0</v>
      </c>
      <c r="L215" s="37">
        <v>0</v>
      </c>
      <c r="M215" s="37">
        <v>0</v>
      </c>
      <c r="N215" s="37">
        <v>0</v>
      </c>
      <c r="O215" s="37">
        <v>0</v>
      </c>
      <c r="P215" s="37">
        <v>0</v>
      </c>
      <c r="Q215" s="45" t="s">
        <v>1</v>
      </c>
    </row>
    <row r="216" spans="1:17" x14ac:dyDescent="0.25">
      <c r="A216" s="46" t="s">
        <v>1</v>
      </c>
      <c r="B216" s="45" t="s">
        <v>23</v>
      </c>
      <c r="C216" s="34" t="s">
        <v>24</v>
      </c>
      <c r="D216" s="45">
        <v>1</v>
      </c>
      <c r="E216" s="34" t="s">
        <v>364</v>
      </c>
      <c r="F216" s="34">
        <v>4550167</v>
      </c>
      <c r="G216" s="45" t="s">
        <v>365</v>
      </c>
      <c r="H216" s="36">
        <v>0</v>
      </c>
      <c r="I216" s="37">
        <v>0</v>
      </c>
      <c r="J216" s="37">
        <v>0</v>
      </c>
      <c r="K216" s="37">
        <v>0</v>
      </c>
      <c r="L216" s="37">
        <v>0</v>
      </c>
      <c r="M216" s="37">
        <v>0</v>
      </c>
      <c r="N216" s="37">
        <v>0</v>
      </c>
      <c r="O216" s="37">
        <v>0</v>
      </c>
      <c r="P216" s="37">
        <v>0</v>
      </c>
      <c r="Q216" s="45" t="s">
        <v>1</v>
      </c>
    </row>
    <row r="217" spans="1:17" x14ac:dyDescent="0.25">
      <c r="A217" s="27" t="s">
        <v>1</v>
      </c>
      <c r="B217" s="39" t="s">
        <v>28</v>
      </c>
      <c r="C217" s="27" t="s">
        <v>1</v>
      </c>
      <c r="D217" s="39" t="s">
        <v>28</v>
      </c>
      <c r="E217" s="27" t="s">
        <v>1</v>
      </c>
      <c r="F217" s="21" t="s">
        <v>366</v>
      </c>
      <c r="G217" s="23" t="s">
        <v>30</v>
      </c>
      <c r="H217" s="40">
        <f>H214+H215+H216</f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0">
        <f>I217+J217+K217+L217+M217</f>
        <v>0</v>
      </c>
      <c r="O217" s="40">
        <f>H217-N217</f>
        <v>0</v>
      </c>
      <c r="P217" s="43">
        <v>0</v>
      </c>
      <c r="Q217" s="45" t="s">
        <v>1</v>
      </c>
    </row>
    <row r="218" spans="1:17" x14ac:dyDescent="0.25">
      <c r="A218" s="46" t="s">
        <v>1</v>
      </c>
      <c r="B218" s="45" t="s">
        <v>39</v>
      </c>
      <c r="C218" s="34" t="s">
        <v>40</v>
      </c>
      <c r="D218" s="45">
        <v>1</v>
      </c>
      <c r="E218" s="34" t="s">
        <v>367</v>
      </c>
      <c r="F218" s="34">
        <v>3100122</v>
      </c>
      <c r="G218" s="45" t="s">
        <v>368</v>
      </c>
      <c r="H218" s="36">
        <v>0</v>
      </c>
      <c r="I218" s="37">
        <v>0</v>
      </c>
      <c r="J218" s="37">
        <v>0</v>
      </c>
      <c r="K218" s="37">
        <v>0</v>
      </c>
      <c r="L218" s="37">
        <v>0</v>
      </c>
      <c r="M218" s="37">
        <v>0</v>
      </c>
      <c r="N218" s="37">
        <v>0</v>
      </c>
      <c r="O218" s="37">
        <v>0</v>
      </c>
      <c r="P218" s="37">
        <v>0</v>
      </c>
      <c r="Q218" s="45" t="s">
        <v>1</v>
      </c>
    </row>
    <row r="219" spans="1:17" x14ac:dyDescent="0.25">
      <c r="A219" s="46" t="s">
        <v>1</v>
      </c>
      <c r="B219" s="45" t="s">
        <v>23</v>
      </c>
      <c r="C219" s="34" t="s">
        <v>24</v>
      </c>
      <c r="D219" s="45">
        <v>1</v>
      </c>
      <c r="E219" s="34" t="s">
        <v>369</v>
      </c>
      <c r="F219" s="34">
        <v>3101573</v>
      </c>
      <c r="G219" s="45" t="s">
        <v>370</v>
      </c>
      <c r="H219" s="36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45" t="s">
        <v>1</v>
      </c>
    </row>
    <row r="220" spans="1:17" x14ac:dyDescent="0.25">
      <c r="A220" s="46" t="s">
        <v>1</v>
      </c>
      <c r="B220" s="45" t="s">
        <v>23</v>
      </c>
      <c r="C220" s="34" t="s">
        <v>24</v>
      </c>
      <c r="D220" s="45">
        <v>1</v>
      </c>
      <c r="E220" s="34" t="s">
        <v>371</v>
      </c>
      <c r="F220" s="34">
        <v>4550166</v>
      </c>
      <c r="G220" s="45" t="s">
        <v>372</v>
      </c>
      <c r="H220" s="36">
        <v>0</v>
      </c>
      <c r="I220" s="37">
        <v>0</v>
      </c>
      <c r="J220" s="37">
        <v>0</v>
      </c>
      <c r="K220" s="37">
        <v>0</v>
      </c>
      <c r="L220" s="37">
        <v>0</v>
      </c>
      <c r="M220" s="37">
        <v>0</v>
      </c>
      <c r="N220" s="37">
        <v>0</v>
      </c>
      <c r="O220" s="37">
        <v>0</v>
      </c>
      <c r="P220" s="37">
        <v>0</v>
      </c>
      <c r="Q220" s="45" t="s">
        <v>1</v>
      </c>
    </row>
    <row r="221" spans="1:17" x14ac:dyDescent="0.25">
      <c r="A221" s="27" t="s">
        <v>1</v>
      </c>
      <c r="B221" s="39" t="s">
        <v>28</v>
      </c>
      <c r="C221" s="27" t="s">
        <v>1</v>
      </c>
      <c r="D221" s="39" t="s">
        <v>28</v>
      </c>
      <c r="E221" s="27" t="s">
        <v>1</v>
      </c>
      <c r="F221" s="21" t="s">
        <v>373</v>
      </c>
      <c r="G221" s="23" t="s">
        <v>30</v>
      </c>
      <c r="H221" s="40">
        <f>H218+H219+H220</f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0">
        <f>I221+J221+K221+L221+M221</f>
        <v>0</v>
      </c>
      <c r="O221" s="40">
        <f>H221-N221</f>
        <v>0</v>
      </c>
      <c r="P221" s="43">
        <v>0</v>
      </c>
      <c r="Q221" s="45" t="s">
        <v>1</v>
      </c>
    </row>
    <row r="222" spans="1:17" x14ac:dyDescent="0.25">
      <c r="A222" s="46" t="s">
        <v>1</v>
      </c>
      <c r="B222" s="45" t="s">
        <v>39</v>
      </c>
      <c r="C222" s="34" t="s">
        <v>40</v>
      </c>
      <c r="D222" s="45">
        <v>1</v>
      </c>
      <c r="E222" s="34" t="s">
        <v>374</v>
      </c>
      <c r="F222" s="34">
        <v>3100120</v>
      </c>
      <c r="G222" s="45" t="s">
        <v>375</v>
      </c>
      <c r="H222" s="36">
        <v>0</v>
      </c>
      <c r="I222" s="37">
        <v>0</v>
      </c>
      <c r="J222" s="37">
        <v>0</v>
      </c>
      <c r="K222" s="37">
        <v>0</v>
      </c>
      <c r="L222" s="37">
        <v>0</v>
      </c>
      <c r="M222" s="37">
        <v>0</v>
      </c>
      <c r="N222" s="37">
        <v>0</v>
      </c>
      <c r="O222" s="37">
        <v>0</v>
      </c>
      <c r="P222" s="37">
        <v>0</v>
      </c>
      <c r="Q222" s="45" t="s">
        <v>1</v>
      </c>
    </row>
    <row r="223" spans="1:17" x14ac:dyDescent="0.25">
      <c r="A223" s="46" t="s">
        <v>1</v>
      </c>
      <c r="B223" s="45" t="s">
        <v>23</v>
      </c>
      <c r="C223" s="34" t="s">
        <v>24</v>
      </c>
      <c r="D223" s="45">
        <v>1</v>
      </c>
      <c r="E223" s="34" t="s">
        <v>376</v>
      </c>
      <c r="F223" s="34">
        <v>3101571</v>
      </c>
      <c r="G223" s="45" t="s">
        <v>377</v>
      </c>
      <c r="H223" s="36">
        <v>0</v>
      </c>
      <c r="I223" s="37">
        <v>0</v>
      </c>
      <c r="J223" s="37">
        <v>0</v>
      </c>
      <c r="K223" s="37">
        <v>0</v>
      </c>
      <c r="L223" s="37">
        <v>0</v>
      </c>
      <c r="M223" s="37">
        <v>0</v>
      </c>
      <c r="N223" s="37">
        <v>0</v>
      </c>
      <c r="O223" s="37">
        <v>0</v>
      </c>
      <c r="P223" s="37">
        <v>0</v>
      </c>
      <c r="Q223" s="45" t="s">
        <v>1</v>
      </c>
    </row>
    <row r="224" spans="1:17" x14ac:dyDescent="0.25">
      <c r="A224" s="46" t="s">
        <v>1</v>
      </c>
      <c r="B224" s="45" t="s">
        <v>23</v>
      </c>
      <c r="C224" s="34" t="s">
        <v>24</v>
      </c>
      <c r="D224" s="45">
        <v>1</v>
      </c>
      <c r="E224" s="34" t="s">
        <v>378</v>
      </c>
      <c r="F224" s="34">
        <v>4550164</v>
      </c>
      <c r="G224" s="45" t="s">
        <v>379</v>
      </c>
      <c r="H224" s="36">
        <v>0</v>
      </c>
      <c r="I224" s="37">
        <v>0</v>
      </c>
      <c r="J224" s="37">
        <v>0</v>
      </c>
      <c r="K224" s="37">
        <v>0</v>
      </c>
      <c r="L224" s="37">
        <v>0</v>
      </c>
      <c r="M224" s="37">
        <v>0</v>
      </c>
      <c r="N224" s="37">
        <v>0</v>
      </c>
      <c r="O224" s="37">
        <v>0</v>
      </c>
      <c r="P224" s="37">
        <v>0</v>
      </c>
      <c r="Q224" s="45" t="s">
        <v>1</v>
      </c>
    </row>
    <row r="225" spans="1:17" x14ac:dyDescent="0.25">
      <c r="A225" s="27" t="s">
        <v>1</v>
      </c>
      <c r="B225" s="39" t="s">
        <v>28</v>
      </c>
      <c r="C225" s="27" t="s">
        <v>1</v>
      </c>
      <c r="D225" s="39" t="s">
        <v>28</v>
      </c>
      <c r="E225" s="27" t="s">
        <v>1</v>
      </c>
      <c r="F225" s="21" t="s">
        <v>380</v>
      </c>
      <c r="G225" s="23" t="s">
        <v>30</v>
      </c>
      <c r="H225" s="40">
        <f>H222+H223+H224</f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0">
        <f>I225+J225+K225+L225+M225</f>
        <v>0</v>
      </c>
      <c r="O225" s="40">
        <f>H225-N225</f>
        <v>0</v>
      </c>
      <c r="P225" s="43">
        <v>0</v>
      </c>
      <c r="Q225" s="45" t="s">
        <v>1</v>
      </c>
    </row>
    <row r="226" spans="1:17" x14ac:dyDescent="0.25">
      <c r="A226" s="46" t="s">
        <v>1</v>
      </c>
      <c r="B226" s="45" t="s">
        <v>39</v>
      </c>
      <c r="C226" s="34" t="s">
        <v>40</v>
      </c>
      <c r="D226" s="45">
        <v>1</v>
      </c>
      <c r="E226" s="34" t="s">
        <v>381</v>
      </c>
      <c r="F226" s="34">
        <v>3100121</v>
      </c>
      <c r="G226" s="45" t="s">
        <v>382</v>
      </c>
      <c r="H226" s="36">
        <v>0</v>
      </c>
      <c r="I226" s="37">
        <v>0</v>
      </c>
      <c r="J226" s="37">
        <v>0</v>
      </c>
      <c r="K226" s="37">
        <v>0</v>
      </c>
      <c r="L226" s="37">
        <v>0</v>
      </c>
      <c r="M226" s="37">
        <v>0</v>
      </c>
      <c r="N226" s="37">
        <v>0</v>
      </c>
      <c r="O226" s="37">
        <v>0</v>
      </c>
      <c r="P226" s="37">
        <v>0</v>
      </c>
      <c r="Q226" s="45" t="s">
        <v>1</v>
      </c>
    </row>
    <row r="227" spans="1:17" x14ac:dyDescent="0.25">
      <c r="A227" s="46" t="s">
        <v>1</v>
      </c>
      <c r="B227" s="45" t="s">
        <v>23</v>
      </c>
      <c r="C227" s="34" t="s">
        <v>24</v>
      </c>
      <c r="D227" s="45">
        <v>1</v>
      </c>
      <c r="E227" s="34" t="s">
        <v>383</v>
      </c>
      <c r="F227" s="34">
        <v>3101572</v>
      </c>
      <c r="G227" s="45" t="s">
        <v>384</v>
      </c>
      <c r="H227" s="36">
        <v>0</v>
      </c>
      <c r="I227" s="37">
        <v>0</v>
      </c>
      <c r="J227" s="37">
        <v>0</v>
      </c>
      <c r="K227" s="37">
        <v>0</v>
      </c>
      <c r="L227" s="37">
        <v>0</v>
      </c>
      <c r="M227" s="37">
        <v>0</v>
      </c>
      <c r="N227" s="37">
        <v>0</v>
      </c>
      <c r="O227" s="37">
        <v>0</v>
      </c>
      <c r="P227" s="37">
        <v>0</v>
      </c>
      <c r="Q227" s="45" t="s">
        <v>1</v>
      </c>
    </row>
    <row r="228" spans="1:17" x14ac:dyDescent="0.25">
      <c r="A228" s="46" t="s">
        <v>1</v>
      </c>
      <c r="B228" s="45" t="s">
        <v>23</v>
      </c>
      <c r="C228" s="34" t="s">
        <v>24</v>
      </c>
      <c r="D228" s="45">
        <v>1</v>
      </c>
      <c r="E228" s="34" t="s">
        <v>385</v>
      </c>
      <c r="F228" s="34">
        <v>4550165</v>
      </c>
      <c r="G228" s="45" t="s">
        <v>386</v>
      </c>
      <c r="H228" s="36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0</v>
      </c>
      <c r="N228" s="37">
        <v>0</v>
      </c>
      <c r="O228" s="37">
        <v>0</v>
      </c>
      <c r="P228" s="37">
        <v>0</v>
      </c>
      <c r="Q228" s="45" t="s">
        <v>1</v>
      </c>
    </row>
    <row r="229" spans="1:17" x14ac:dyDescent="0.25">
      <c r="A229" s="27" t="s">
        <v>1</v>
      </c>
      <c r="B229" s="39" t="s">
        <v>28</v>
      </c>
      <c r="C229" s="27" t="s">
        <v>1</v>
      </c>
      <c r="D229" s="39" t="s">
        <v>28</v>
      </c>
      <c r="E229" s="27" t="s">
        <v>1</v>
      </c>
      <c r="F229" s="21" t="s">
        <v>387</v>
      </c>
      <c r="G229" s="23" t="s">
        <v>30</v>
      </c>
      <c r="H229" s="40">
        <f>H226+H227+H228</f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0">
        <f>I229+J229+K229+L229+M229</f>
        <v>0</v>
      </c>
      <c r="O229" s="40">
        <f>H229-N229</f>
        <v>0</v>
      </c>
      <c r="P229" s="43">
        <v>0</v>
      </c>
      <c r="Q229" s="45" t="s">
        <v>1</v>
      </c>
    </row>
    <row r="230" spans="1:17" x14ac:dyDescent="0.25">
      <c r="A230" s="46" t="s">
        <v>1</v>
      </c>
      <c r="B230" s="45" t="s">
        <v>130</v>
      </c>
      <c r="C230" s="34" t="s">
        <v>131</v>
      </c>
      <c r="D230" s="45">
        <v>1</v>
      </c>
      <c r="E230" s="34" t="s">
        <v>388</v>
      </c>
      <c r="F230" s="34">
        <v>3100199</v>
      </c>
      <c r="G230" s="45" t="s">
        <v>389</v>
      </c>
      <c r="H230" s="36">
        <v>0</v>
      </c>
      <c r="I230" s="37">
        <v>0</v>
      </c>
      <c r="J230" s="37">
        <v>0</v>
      </c>
      <c r="K230" s="37">
        <v>0</v>
      </c>
      <c r="L230" s="37">
        <v>0</v>
      </c>
      <c r="M230" s="37">
        <v>0</v>
      </c>
      <c r="N230" s="37">
        <v>0</v>
      </c>
      <c r="O230" s="37">
        <v>0</v>
      </c>
      <c r="P230" s="37">
        <v>0</v>
      </c>
      <c r="Q230" s="45" t="s">
        <v>1</v>
      </c>
    </row>
    <row r="231" spans="1:17" x14ac:dyDescent="0.25">
      <c r="A231" s="46" t="s">
        <v>1</v>
      </c>
      <c r="B231" s="45" t="s">
        <v>92</v>
      </c>
      <c r="C231" s="34" t="s">
        <v>93</v>
      </c>
      <c r="D231" s="45">
        <v>1</v>
      </c>
      <c r="E231" s="34" t="s">
        <v>390</v>
      </c>
      <c r="F231" s="34">
        <v>3501525</v>
      </c>
      <c r="G231" s="45" t="s">
        <v>391</v>
      </c>
      <c r="H231" s="36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0</v>
      </c>
      <c r="N231" s="37">
        <v>0</v>
      </c>
      <c r="O231" s="37">
        <v>0</v>
      </c>
      <c r="P231" s="37">
        <v>0</v>
      </c>
      <c r="Q231" s="45" t="s">
        <v>1</v>
      </c>
    </row>
    <row r="232" spans="1:17" x14ac:dyDescent="0.25">
      <c r="A232" s="46" t="s">
        <v>1</v>
      </c>
      <c r="B232" s="45" t="s">
        <v>92</v>
      </c>
      <c r="C232" s="34" t="s">
        <v>93</v>
      </c>
      <c r="D232" s="45">
        <v>1</v>
      </c>
      <c r="E232" s="34" t="s">
        <v>392</v>
      </c>
      <c r="F232" s="34">
        <v>4550183</v>
      </c>
      <c r="G232" s="45" t="s">
        <v>393</v>
      </c>
      <c r="H232" s="36">
        <v>0</v>
      </c>
      <c r="I232" s="37">
        <v>0</v>
      </c>
      <c r="J232" s="37">
        <v>0</v>
      </c>
      <c r="K232" s="37">
        <v>0</v>
      </c>
      <c r="L232" s="37">
        <v>0</v>
      </c>
      <c r="M232" s="37">
        <v>0</v>
      </c>
      <c r="N232" s="37">
        <v>0</v>
      </c>
      <c r="O232" s="37">
        <v>0</v>
      </c>
      <c r="P232" s="37">
        <v>0</v>
      </c>
      <c r="Q232" s="45" t="s">
        <v>1</v>
      </c>
    </row>
    <row r="233" spans="1:17" x14ac:dyDescent="0.25">
      <c r="A233" s="27" t="s">
        <v>1</v>
      </c>
      <c r="B233" s="39" t="s">
        <v>28</v>
      </c>
      <c r="C233" s="27" t="s">
        <v>1</v>
      </c>
      <c r="D233" s="39" t="s">
        <v>28</v>
      </c>
      <c r="E233" s="27" t="s">
        <v>1</v>
      </c>
      <c r="F233" s="21" t="s">
        <v>394</v>
      </c>
      <c r="G233" s="23" t="s">
        <v>30</v>
      </c>
      <c r="H233" s="40">
        <f>H230+H231+H232</f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0">
        <f>I233+J233+K233+L233+M233</f>
        <v>0</v>
      </c>
      <c r="O233" s="40">
        <f>H233-N233</f>
        <v>0</v>
      </c>
      <c r="P233" s="43">
        <v>0</v>
      </c>
      <c r="Q233" s="45" t="s">
        <v>1</v>
      </c>
    </row>
    <row r="234" spans="1:17" x14ac:dyDescent="0.25">
      <c r="A234" s="46" t="s">
        <v>1</v>
      </c>
      <c r="B234" s="45" t="s">
        <v>101</v>
      </c>
      <c r="C234" s="34" t="s">
        <v>102</v>
      </c>
      <c r="D234" s="45">
        <v>1</v>
      </c>
      <c r="E234" s="34" t="s">
        <v>395</v>
      </c>
      <c r="F234" s="34">
        <v>3100198</v>
      </c>
      <c r="G234" s="45" t="s">
        <v>396</v>
      </c>
      <c r="H234" s="36">
        <v>0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0</v>
      </c>
      <c r="P234" s="37">
        <v>0</v>
      </c>
      <c r="Q234" s="45" t="s">
        <v>1</v>
      </c>
    </row>
    <row r="235" spans="1:17" x14ac:dyDescent="0.25">
      <c r="A235" s="46" t="s">
        <v>1</v>
      </c>
      <c r="B235" s="45" t="s">
        <v>105</v>
      </c>
      <c r="C235" s="34" t="s">
        <v>113</v>
      </c>
      <c r="D235" s="45">
        <v>1</v>
      </c>
      <c r="E235" s="34" t="s">
        <v>397</v>
      </c>
      <c r="F235" s="34">
        <v>3501524</v>
      </c>
      <c r="G235" s="45" t="s">
        <v>398</v>
      </c>
      <c r="H235" s="36">
        <v>0</v>
      </c>
      <c r="I235" s="37">
        <v>0</v>
      </c>
      <c r="J235" s="37">
        <v>0</v>
      </c>
      <c r="K235" s="37">
        <v>0</v>
      </c>
      <c r="L235" s="37">
        <v>0</v>
      </c>
      <c r="M235" s="37">
        <v>0</v>
      </c>
      <c r="N235" s="37">
        <v>0</v>
      </c>
      <c r="O235" s="37">
        <v>0</v>
      </c>
      <c r="P235" s="37">
        <v>0</v>
      </c>
      <c r="Q235" s="45" t="s">
        <v>1</v>
      </c>
    </row>
    <row r="236" spans="1:17" x14ac:dyDescent="0.25">
      <c r="A236" s="46" t="s">
        <v>1</v>
      </c>
      <c r="B236" s="45" t="s">
        <v>105</v>
      </c>
      <c r="C236" s="34" t="s">
        <v>113</v>
      </c>
      <c r="D236" s="45">
        <v>1</v>
      </c>
      <c r="E236" s="34" t="s">
        <v>399</v>
      </c>
      <c r="F236" s="34">
        <v>4550187</v>
      </c>
      <c r="G236" s="45" t="s">
        <v>400</v>
      </c>
      <c r="H236" s="36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45" t="s">
        <v>1</v>
      </c>
    </row>
    <row r="237" spans="1:17" x14ac:dyDescent="0.25">
      <c r="A237" s="27" t="s">
        <v>1</v>
      </c>
      <c r="B237" s="39" t="s">
        <v>28</v>
      </c>
      <c r="C237" s="27" t="s">
        <v>1</v>
      </c>
      <c r="D237" s="39" t="s">
        <v>28</v>
      </c>
      <c r="E237" s="27" t="s">
        <v>1</v>
      </c>
      <c r="F237" s="21" t="s">
        <v>401</v>
      </c>
      <c r="G237" s="23" t="s">
        <v>30</v>
      </c>
      <c r="H237" s="40">
        <f>H234+H235+H236</f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0">
        <f>I237+J237+K237+L237+M237</f>
        <v>0</v>
      </c>
      <c r="O237" s="40">
        <f>H237-N237</f>
        <v>0</v>
      </c>
      <c r="P237" s="43">
        <v>0</v>
      </c>
      <c r="Q237" s="45" t="s">
        <v>1</v>
      </c>
    </row>
    <row r="238" spans="1:17" x14ac:dyDescent="0.25">
      <c r="A238" s="46" t="s">
        <v>1</v>
      </c>
      <c r="B238" s="45" t="s">
        <v>143</v>
      </c>
      <c r="C238" s="34" t="s">
        <v>144</v>
      </c>
      <c r="D238" s="45">
        <v>1</v>
      </c>
      <c r="E238" s="34" t="s">
        <v>402</v>
      </c>
      <c r="F238" s="34">
        <v>3100188</v>
      </c>
      <c r="G238" s="45" t="s">
        <v>403</v>
      </c>
      <c r="H238" s="36">
        <v>0</v>
      </c>
      <c r="I238" s="37">
        <v>0</v>
      </c>
      <c r="J238" s="37">
        <v>0</v>
      </c>
      <c r="K238" s="37">
        <v>0</v>
      </c>
      <c r="L238" s="37">
        <v>0</v>
      </c>
      <c r="M238" s="37">
        <v>0</v>
      </c>
      <c r="N238" s="37">
        <v>0</v>
      </c>
      <c r="O238" s="37">
        <v>0</v>
      </c>
      <c r="P238" s="37">
        <v>0</v>
      </c>
      <c r="Q238" s="45" t="s">
        <v>1</v>
      </c>
    </row>
    <row r="239" spans="1:17" x14ac:dyDescent="0.25">
      <c r="A239" s="46" t="s">
        <v>1</v>
      </c>
      <c r="B239" s="45" t="s">
        <v>404</v>
      </c>
      <c r="C239" s="34" t="s">
        <v>405</v>
      </c>
      <c r="D239" s="45">
        <v>1</v>
      </c>
      <c r="E239" s="34" t="s">
        <v>406</v>
      </c>
      <c r="F239" s="34">
        <v>3501501</v>
      </c>
      <c r="G239" s="45" t="s">
        <v>407</v>
      </c>
      <c r="H239" s="36">
        <v>0</v>
      </c>
      <c r="I239" s="37">
        <v>0</v>
      </c>
      <c r="J239" s="37">
        <v>0</v>
      </c>
      <c r="K239" s="37">
        <v>0</v>
      </c>
      <c r="L239" s="37">
        <v>0</v>
      </c>
      <c r="M239" s="37">
        <v>0</v>
      </c>
      <c r="N239" s="37">
        <v>0</v>
      </c>
      <c r="O239" s="37">
        <v>0</v>
      </c>
      <c r="P239" s="37">
        <v>0</v>
      </c>
      <c r="Q239" s="45" t="s">
        <v>1</v>
      </c>
    </row>
    <row r="240" spans="1:17" x14ac:dyDescent="0.25">
      <c r="A240" s="46" t="s">
        <v>1</v>
      </c>
      <c r="B240" s="45" t="s">
        <v>404</v>
      </c>
      <c r="C240" s="34" t="s">
        <v>405</v>
      </c>
      <c r="D240" s="45">
        <v>1</v>
      </c>
      <c r="E240" s="34" t="s">
        <v>408</v>
      </c>
      <c r="F240" s="34">
        <v>4550185</v>
      </c>
      <c r="G240" s="45" t="s">
        <v>409</v>
      </c>
      <c r="H240" s="36">
        <v>0</v>
      </c>
      <c r="I240" s="37">
        <v>0</v>
      </c>
      <c r="J240" s="37">
        <v>0</v>
      </c>
      <c r="K240" s="37">
        <v>0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45" t="s">
        <v>1</v>
      </c>
    </row>
    <row r="241" spans="1:17" x14ac:dyDescent="0.25">
      <c r="A241" s="27" t="s">
        <v>1</v>
      </c>
      <c r="B241" s="39" t="s">
        <v>28</v>
      </c>
      <c r="C241" s="27" t="s">
        <v>1</v>
      </c>
      <c r="D241" s="39" t="s">
        <v>28</v>
      </c>
      <c r="E241" s="27" t="s">
        <v>1</v>
      </c>
      <c r="F241" s="21" t="s">
        <v>410</v>
      </c>
      <c r="G241" s="23" t="s">
        <v>30</v>
      </c>
      <c r="H241" s="40">
        <f>H238+H239+H240</f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0">
        <f>I241+J241+K241+L241+M241</f>
        <v>0</v>
      </c>
      <c r="O241" s="40">
        <f>H241-N241</f>
        <v>0</v>
      </c>
      <c r="P241" s="43">
        <v>0</v>
      </c>
      <c r="Q241" s="45" t="s">
        <v>1</v>
      </c>
    </row>
    <row r="242" spans="1:17" x14ac:dyDescent="0.25">
      <c r="A242" s="46" t="s">
        <v>1</v>
      </c>
      <c r="B242" s="45" t="s">
        <v>143</v>
      </c>
      <c r="C242" s="34" t="s">
        <v>144</v>
      </c>
      <c r="D242" s="45">
        <v>1</v>
      </c>
      <c r="E242" s="34" t="s">
        <v>411</v>
      </c>
      <c r="F242" s="34">
        <v>3100189</v>
      </c>
      <c r="G242" s="45" t="s">
        <v>412</v>
      </c>
      <c r="H242" s="36">
        <v>0</v>
      </c>
      <c r="I242" s="37">
        <v>0</v>
      </c>
      <c r="J242" s="37">
        <v>0</v>
      </c>
      <c r="K242" s="37">
        <v>0</v>
      </c>
      <c r="L242" s="37">
        <v>0</v>
      </c>
      <c r="M242" s="37">
        <v>0</v>
      </c>
      <c r="N242" s="37">
        <v>0</v>
      </c>
      <c r="O242" s="37">
        <v>0</v>
      </c>
      <c r="P242" s="37">
        <v>0</v>
      </c>
      <c r="Q242" s="45" t="s">
        <v>1</v>
      </c>
    </row>
    <row r="243" spans="1:17" x14ac:dyDescent="0.25">
      <c r="A243" s="46" t="s">
        <v>1</v>
      </c>
      <c r="B243" s="45" t="s">
        <v>404</v>
      </c>
      <c r="C243" s="34" t="s">
        <v>405</v>
      </c>
      <c r="D243" s="45">
        <v>1</v>
      </c>
      <c r="E243" s="34" t="s">
        <v>413</v>
      </c>
      <c r="F243" s="34">
        <v>3501502</v>
      </c>
      <c r="G243" s="45" t="s">
        <v>414</v>
      </c>
      <c r="H243" s="36">
        <v>0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0</v>
      </c>
      <c r="P243" s="37">
        <v>0</v>
      </c>
      <c r="Q243" s="45" t="s">
        <v>1</v>
      </c>
    </row>
    <row r="244" spans="1:17" x14ac:dyDescent="0.25">
      <c r="A244" s="46" t="s">
        <v>1</v>
      </c>
      <c r="B244" s="45" t="s">
        <v>404</v>
      </c>
      <c r="C244" s="34" t="s">
        <v>405</v>
      </c>
      <c r="D244" s="45">
        <v>1</v>
      </c>
      <c r="E244" s="34" t="s">
        <v>415</v>
      </c>
      <c r="F244" s="34">
        <v>4550186</v>
      </c>
      <c r="G244" s="45" t="s">
        <v>416</v>
      </c>
      <c r="H244" s="36">
        <v>0</v>
      </c>
      <c r="I244" s="37">
        <v>0</v>
      </c>
      <c r="J244" s="37">
        <v>0</v>
      </c>
      <c r="K244" s="37">
        <v>0</v>
      </c>
      <c r="L244" s="37">
        <v>0</v>
      </c>
      <c r="M244" s="37">
        <v>0</v>
      </c>
      <c r="N244" s="37">
        <v>0</v>
      </c>
      <c r="O244" s="37">
        <v>0</v>
      </c>
      <c r="P244" s="37">
        <v>0</v>
      </c>
      <c r="Q244" s="45" t="s">
        <v>1</v>
      </c>
    </row>
    <row r="245" spans="1:17" x14ac:dyDescent="0.25">
      <c r="A245" s="27" t="s">
        <v>1</v>
      </c>
      <c r="B245" s="39" t="s">
        <v>28</v>
      </c>
      <c r="C245" s="27" t="s">
        <v>1</v>
      </c>
      <c r="D245" s="39" t="s">
        <v>28</v>
      </c>
      <c r="E245" s="27" t="s">
        <v>1</v>
      </c>
      <c r="F245" s="21" t="s">
        <v>417</v>
      </c>
      <c r="G245" s="23" t="s">
        <v>30</v>
      </c>
      <c r="H245" s="40">
        <f>H242+H243+H244</f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0">
        <f>I245+J245+K245+L245+M245</f>
        <v>0</v>
      </c>
      <c r="O245" s="40">
        <f>H245-N245</f>
        <v>0</v>
      </c>
      <c r="P245" s="43">
        <v>0</v>
      </c>
      <c r="Q245" s="45" t="s">
        <v>1</v>
      </c>
    </row>
    <row r="246" spans="1:17" x14ac:dyDescent="0.25">
      <c r="A246" s="34" t="s">
        <v>1</v>
      </c>
      <c r="B246" s="45" t="s">
        <v>101</v>
      </c>
      <c r="C246" s="34" t="s">
        <v>102</v>
      </c>
      <c r="D246" s="45">
        <v>1</v>
      </c>
      <c r="E246" s="34" t="s">
        <v>418</v>
      </c>
      <c r="F246" s="34">
        <v>3100174</v>
      </c>
      <c r="G246" s="45" t="s">
        <v>419</v>
      </c>
      <c r="H246" s="36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0">
        <f>I246+J246+K246+L246+M246</f>
        <v>0</v>
      </c>
      <c r="O246" s="40">
        <f>H246-N246</f>
        <v>0</v>
      </c>
      <c r="P246" s="43">
        <v>0</v>
      </c>
      <c r="Q246" s="45" t="s">
        <v>1</v>
      </c>
    </row>
    <row r="247" spans="1:17" x14ac:dyDescent="0.25">
      <c r="A247" s="46" t="s">
        <v>1</v>
      </c>
      <c r="B247" s="45" t="s">
        <v>20</v>
      </c>
      <c r="C247" s="34" t="s">
        <v>21</v>
      </c>
      <c r="D247" s="45">
        <v>1</v>
      </c>
      <c r="E247" s="34" t="s">
        <v>420</v>
      </c>
      <c r="F247" s="34">
        <v>3100184</v>
      </c>
      <c r="G247" s="45" t="s">
        <v>421</v>
      </c>
      <c r="H247" s="36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2">
        <f>I247+J247+K247+L247+M247</f>
        <v>0</v>
      </c>
      <c r="O247" s="42">
        <f>H247-N247</f>
        <v>0</v>
      </c>
      <c r="P247" s="43">
        <v>0</v>
      </c>
      <c r="Q247" s="45" t="s">
        <v>1</v>
      </c>
    </row>
    <row r="248" spans="1:17" x14ac:dyDescent="0.25">
      <c r="A248" s="46" t="s">
        <v>43</v>
      </c>
      <c r="B248" s="45" t="s">
        <v>293</v>
      </c>
      <c r="C248" s="34" t="s">
        <v>294</v>
      </c>
      <c r="D248" s="45">
        <v>1</v>
      </c>
      <c r="E248" s="34" t="s">
        <v>422</v>
      </c>
      <c r="F248" s="34">
        <v>3100191</v>
      </c>
      <c r="G248" s="45" t="s">
        <v>423</v>
      </c>
      <c r="H248" s="36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0">
        <f>I248+J248+K248+L248+M248</f>
        <v>0</v>
      </c>
      <c r="O248" s="40">
        <f>H248-N248</f>
        <v>0</v>
      </c>
      <c r="P248" s="43">
        <v>0</v>
      </c>
      <c r="Q248" s="45" t="s">
        <v>1</v>
      </c>
    </row>
    <row r="249" spans="1:17" x14ac:dyDescent="0.25">
      <c r="A249" s="46" t="s">
        <v>43</v>
      </c>
      <c r="B249" s="45" t="s">
        <v>293</v>
      </c>
      <c r="C249" s="34" t="s">
        <v>294</v>
      </c>
      <c r="D249" s="45">
        <v>1</v>
      </c>
      <c r="E249" s="34" t="s">
        <v>424</v>
      </c>
      <c r="F249" s="34">
        <v>3260120</v>
      </c>
      <c r="G249" s="45" t="s">
        <v>425</v>
      </c>
      <c r="H249" s="36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0">
        <f>I249+J249+K249+L249+M249</f>
        <v>0</v>
      </c>
      <c r="O249" s="40">
        <f>H249-N249</f>
        <v>0</v>
      </c>
      <c r="P249" s="43">
        <v>0</v>
      </c>
      <c r="Q249" s="45" t="s">
        <v>1</v>
      </c>
    </row>
    <row r="250" spans="1:17" x14ac:dyDescent="0.25">
      <c r="A250" s="46" t="s">
        <v>43</v>
      </c>
      <c r="B250" s="45" t="s">
        <v>293</v>
      </c>
      <c r="C250" s="34" t="s">
        <v>294</v>
      </c>
      <c r="D250" s="45">
        <v>1</v>
      </c>
      <c r="E250" s="34" t="s">
        <v>426</v>
      </c>
      <c r="F250" s="34">
        <v>3260123</v>
      </c>
      <c r="G250" s="45" t="s">
        <v>427</v>
      </c>
      <c r="H250" s="36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0">
        <f>I250+J250+K250+L250+M250</f>
        <v>0</v>
      </c>
      <c r="O250" s="40">
        <f>H250-N250</f>
        <v>0</v>
      </c>
      <c r="P250" s="43">
        <v>0</v>
      </c>
      <c r="Q250" s="45" t="s">
        <v>1</v>
      </c>
    </row>
    <row r="251" spans="1:17" x14ac:dyDescent="0.25">
      <c r="A251" s="46" t="s">
        <v>43</v>
      </c>
      <c r="B251" s="45" t="s">
        <v>293</v>
      </c>
      <c r="C251" s="34" t="s">
        <v>294</v>
      </c>
      <c r="D251" s="45">
        <v>1</v>
      </c>
      <c r="E251" s="34" t="s">
        <v>428</v>
      </c>
      <c r="F251" s="34">
        <v>3260124</v>
      </c>
      <c r="G251" s="45" t="s">
        <v>429</v>
      </c>
      <c r="H251" s="36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0">
        <f>I251+J251+K251+L251+M251</f>
        <v>0</v>
      </c>
      <c r="O251" s="40">
        <f>H251-N251</f>
        <v>0</v>
      </c>
      <c r="P251" s="43">
        <v>0</v>
      </c>
      <c r="Q251" s="45" t="s">
        <v>1</v>
      </c>
    </row>
    <row r="252" spans="1:17" x14ac:dyDescent="0.25">
      <c r="A252" s="46" t="s">
        <v>43</v>
      </c>
      <c r="B252" s="45" t="s">
        <v>293</v>
      </c>
      <c r="C252" s="34" t="s">
        <v>294</v>
      </c>
      <c r="D252" s="45">
        <v>1</v>
      </c>
      <c r="E252" s="34" t="s">
        <v>430</v>
      </c>
      <c r="F252" s="34">
        <v>3260125</v>
      </c>
      <c r="G252" s="45" t="s">
        <v>431</v>
      </c>
      <c r="H252" s="36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0">
        <f>I252+J252+K252+L252+M252</f>
        <v>0</v>
      </c>
      <c r="O252" s="40">
        <f>H252-N252</f>
        <v>0</v>
      </c>
      <c r="P252" s="43">
        <v>0</v>
      </c>
      <c r="Q252" s="45" t="s">
        <v>1</v>
      </c>
    </row>
    <row r="253" spans="1:17" x14ac:dyDescent="0.25">
      <c r="A253" s="46" t="s">
        <v>43</v>
      </c>
      <c r="B253" s="45" t="s">
        <v>239</v>
      </c>
      <c r="C253" s="34" t="s">
        <v>240</v>
      </c>
      <c r="D253" s="45">
        <v>1</v>
      </c>
      <c r="E253" s="34" t="s">
        <v>432</v>
      </c>
      <c r="F253" s="34">
        <v>3260107</v>
      </c>
      <c r="G253" s="45" t="s">
        <v>433</v>
      </c>
      <c r="H253" s="36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0">
        <f>I253+J253+K253+L253+M253</f>
        <v>0</v>
      </c>
      <c r="O253" s="40">
        <f>H253-N253</f>
        <v>0</v>
      </c>
      <c r="P253" s="43">
        <v>0</v>
      </c>
      <c r="Q253" s="45" t="s">
        <v>1</v>
      </c>
    </row>
    <row r="254" spans="1:17" x14ac:dyDescent="0.25">
      <c r="A254" s="46" t="s">
        <v>43</v>
      </c>
      <c r="B254" s="45" t="s">
        <v>239</v>
      </c>
      <c r="C254" s="34" t="s">
        <v>240</v>
      </c>
      <c r="D254" s="45">
        <v>1</v>
      </c>
      <c r="E254" s="34" t="s">
        <v>434</v>
      </c>
      <c r="F254" s="34">
        <v>3260164</v>
      </c>
      <c r="G254" s="45" t="s">
        <v>435</v>
      </c>
      <c r="H254" s="36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0">
        <f>I254+J254+K254+L254+M254</f>
        <v>0</v>
      </c>
      <c r="O254" s="40">
        <f>H254-N254</f>
        <v>0</v>
      </c>
      <c r="P254" s="43">
        <v>0</v>
      </c>
      <c r="Q254" s="45" t="s">
        <v>1</v>
      </c>
    </row>
    <row r="255" spans="1:17" x14ac:dyDescent="0.25">
      <c r="A255" s="46" t="s">
        <v>43</v>
      </c>
      <c r="B255" s="45" t="s">
        <v>436</v>
      </c>
      <c r="C255" s="34" t="s">
        <v>437</v>
      </c>
      <c r="D255" s="45">
        <v>1</v>
      </c>
      <c r="E255" s="34" t="s">
        <v>438</v>
      </c>
      <c r="F255" s="34">
        <v>3260119</v>
      </c>
      <c r="G255" s="45" t="s">
        <v>439</v>
      </c>
      <c r="H255" s="36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0">
        <f>I255+J255+K255+L255+M255</f>
        <v>0</v>
      </c>
      <c r="O255" s="40">
        <f>H255-N255</f>
        <v>0</v>
      </c>
      <c r="P255" s="43">
        <v>0</v>
      </c>
      <c r="Q255" s="45" t="s">
        <v>1</v>
      </c>
    </row>
    <row r="256" spans="1:17" x14ac:dyDescent="0.25">
      <c r="A256" s="46" t="s">
        <v>43</v>
      </c>
      <c r="B256" s="45" t="s">
        <v>245</v>
      </c>
      <c r="C256" s="34" t="s">
        <v>246</v>
      </c>
      <c r="D256" s="45">
        <v>1</v>
      </c>
      <c r="E256" s="34" t="s">
        <v>440</v>
      </c>
      <c r="F256" s="34">
        <v>3260105</v>
      </c>
      <c r="G256" s="45" t="s">
        <v>441</v>
      </c>
      <c r="H256" s="36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0">
        <f>I256+J256+K256+L256+M256</f>
        <v>0</v>
      </c>
      <c r="O256" s="40">
        <f>H256-N256</f>
        <v>0</v>
      </c>
      <c r="P256" s="43">
        <v>0</v>
      </c>
      <c r="Q256" s="45" t="s">
        <v>1</v>
      </c>
    </row>
    <row r="257" spans="1:17" x14ac:dyDescent="0.25">
      <c r="A257" s="46" t="s">
        <v>43</v>
      </c>
      <c r="B257" s="45" t="s">
        <v>245</v>
      </c>
      <c r="C257" s="34" t="s">
        <v>246</v>
      </c>
      <c r="D257" s="45">
        <v>1</v>
      </c>
      <c r="E257" s="34" t="s">
        <v>442</v>
      </c>
      <c r="F257" s="34">
        <v>3260106</v>
      </c>
      <c r="G257" s="45" t="s">
        <v>443</v>
      </c>
      <c r="H257" s="36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0">
        <f>I257+J257+K257+L257+M257</f>
        <v>0</v>
      </c>
      <c r="O257" s="40">
        <f>H257-N257</f>
        <v>0</v>
      </c>
      <c r="P257" s="43">
        <v>0</v>
      </c>
      <c r="Q257" s="45" t="s">
        <v>1</v>
      </c>
    </row>
    <row r="258" spans="1:17" x14ac:dyDescent="0.25">
      <c r="A258" s="46" t="s">
        <v>43</v>
      </c>
      <c r="B258" s="45" t="s">
        <v>444</v>
      </c>
      <c r="C258" s="34" t="s">
        <v>445</v>
      </c>
      <c r="D258" s="45">
        <v>1</v>
      </c>
      <c r="E258" s="34" t="s">
        <v>446</v>
      </c>
      <c r="F258" s="34">
        <v>3260159</v>
      </c>
      <c r="G258" s="45" t="s">
        <v>447</v>
      </c>
      <c r="H258" s="36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0">
        <f>I258+J258+K258+L258+M258</f>
        <v>0</v>
      </c>
      <c r="O258" s="40">
        <f>H258-N258</f>
        <v>0</v>
      </c>
      <c r="P258" s="43">
        <v>0</v>
      </c>
      <c r="Q258" s="45" t="s">
        <v>1</v>
      </c>
    </row>
    <row r="259" spans="1:17" x14ac:dyDescent="0.25">
      <c r="A259" s="46" t="s">
        <v>43</v>
      </c>
      <c r="B259" s="45" t="s">
        <v>448</v>
      </c>
      <c r="C259" s="34" t="s">
        <v>449</v>
      </c>
      <c r="D259" s="45">
        <v>1</v>
      </c>
      <c r="E259" s="34" t="s">
        <v>450</v>
      </c>
      <c r="F259" s="34">
        <v>3260188</v>
      </c>
      <c r="G259" s="45" t="s">
        <v>451</v>
      </c>
      <c r="H259" s="36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0">
        <f>I259+J259+K259+L259+M259</f>
        <v>0</v>
      </c>
      <c r="O259" s="40">
        <f>H259-N259</f>
        <v>0</v>
      </c>
      <c r="P259" s="43">
        <v>0</v>
      </c>
      <c r="Q259" s="45" t="s">
        <v>1</v>
      </c>
    </row>
    <row r="260" spans="1:17" x14ac:dyDescent="0.25">
      <c r="A260" s="46" t="s">
        <v>43</v>
      </c>
      <c r="B260" s="45" t="s">
        <v>448</v>
      </c>
      <c r="C260" s="34" t="s">
        <v>449</v>
      </c>
      <c r="D260" s="45">
        <v>1</v>
      </c>
      <c r="E260" s="34" t="s">
        <v>452</v>
      </c>
      <c r="F260" s="34">
        <v>3260189</v>
      </c>
      <c r="G260" s="45" t="s">
        <v>453</v>
      </c>
      <c r="H260" s="36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0">
        <f>I260+J260+K260+L260+M260</f>
        <v>0</v>
      </c>
      <c r="O260" s="40">
        <f>H260-N260</f>
        <v>0</v>
      </c>
      <c r="P260" s="43">
        <v>0</v>
      </c>
      <c r="Q260" s="45" t="s">
        <v>1</v>
      </c>
    </row>
    <row r="261" spans="1:17" x14ac:dyDescent="0.25">
      <c r="A261" s="46" t="s">
        <v>43</v>
      </c>
      <c r="B261" s="45" t="s">
        <v>54</v>
      </c>
      <c r="C261" s="34" t="s">
        <v>301</v>
      </c>
      <c r="D261" s="45">
        <v>1</v>
      </c>
      <c r="E261" s="34" t="s">
        <v>454</v>
      </c>
      <c r="F261" s="34">
        <v>3260109</v>
      </c>
      <c r="G261" s="45" t="s">
        <v>455</v>
      </c>
      <c r="H261" s="36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0">
        <f>I261+J261+K261+L261+M261</f>
        <v>0</v>
      </c>
      <c r="O261" s="40">
        <f>H261-N261</f>
        <v>0</v>
      </c>
      <c r="P261" s="43">
        <v>0</v>
      </c>
      <c r="Q261" s="45" t="s">
        <v>1</v>
      </c>
    </row>
    <row r="262" spans="1:17" x14ac:dyDescent="0.25">
      <c r="A262" s="46" t="s">
        <v>43</v>
      </c>
      <c r="B262" s="45" t="s">
        <v>54</v>
      </c>
      <c r="C262" s="34" t="s">
        <v>301</v>
      </c>
      <c r="D262" s="45">
        <v>1</v>
      </c>
      <c r="E262" s="34" t="s">
        <v>456</v>
      </c>
      <c r="F262" s="34">
        <v>3260143</v>
      </c>
      <c r="G262" s="45" t="s">
        <v>457</v>
      </c>
      <c r="H262" s="36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0">
        <f>I262+J262+K262+L262+M262</f>
        <v>0</v>
      </c>
      <c r="O262" s="40">
        <f>H262-N262</f>
        <v>0</v>
      </c>
      <c r="P262" s="43">
        <v>0</v>
      </c>
      <c r="Q262" s="45" t="s">
        <v>1</v>
      </c>
    </row>
    <row r="263" spans="1:17" x14ac:dyDescent="0.25">
      <c r="A263" s="46" t="s">
        <v>43</v>
      </c>
      <c r="B263" s="45" t="s">
        <v>54</v>
      </c>
      <c r="C263" s="34" t="s">
        <v>301</v>
      </c>
      <c r="D263" s="45">
        <v>1</v>
      </c>
      <c r="E263" s="34" t="s">
        <v>458</v>
      </c>
      <c r="F263" s="34">
        <v>3260174</v>
      </c>
      <c r="G263" s="45" t="s">
        <v>459</v>
      </c>
      <c r="H263" s="36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0">
        <f>I263+J263+K263+L263+M263</f>
        <v>0</v>
      </c>
      <c r="O263" s="40">
        <f>H263-N263</f>
        <v>0</v>
      </c>
      <c r="P263" s="43">
        <v>0</v>
      </c>
      <c r="Q263" s="45" t="s">
        <v>1</v>
      </c>
    </row>
    <row r="264" spans="1:17" x14ac:dyDescent="0.25">
      <c r="A264" s="46" t="s">
        <v>43</v>
      </c>
      <c r="B264" s="45" t="s">
        <v>54</v>
      </c>
      <c r="C264" s="34" t="s">
        <v>301</v>
      </c>
      <c r="D264" s="45">
        <v>1</v>
      </c>
      <c r="E264" s="34" t="s">
        <v>460</v>
      </c>
      <c r="F264" s="34">
        <v>3260198</v>
      </c>
      <c r="G264" s="45" t="s">
        <v>461</v>
      </c>
      <c r="H264" s="36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0">
        <f>I264+J264+K264+L264+M264</f>
        <v>0</v>
      </c>
      <c r="O264" s="40">
        <f>H264-N264</f>
        <v>0</v>
      </c>
      <c r="P264" s="43">
        <v>0</v>
      </c>
      <c r="Q264" s="45" t="s">
        <v>1</v>
      </c>
    </row>
    <row r="265" spans="1:17" x14ac:dyDescent="0.25">
      <c r="A265" s="46" t="s">
        <v>43</v>
      </c>
      <c r="B265" s="45" t="s">
        <v>436</v>
      </c>
      <c r="C265" s="34" t="s">
        <v>437</v>
      </c>
      <c r="D265" s="45">
        <v>1</v>
      </c>
      <c r="E265" s="34" t="s">
        <v>462</v>
      </c>
      <c r="F265" s="34">
        <v>3100192</v>
      </c>
      <c r="G265" s="45" t="s">
        <v>463</v>
      </c>
      <c r="H265" s="36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0">
        <f>I265+J265+K265+L265+M265</f>
        <v>0</v>
      </c>
      <c r="O265" s="40">
        <f>H265-N265</f>
        <v>0</v>
      </c>
      <c r="P265" s="43">
        <v>0</v>
      </c>
      <c r="Q265" s="45" t="s">
        <v>1</v>
      </c>
    </row>
    <row r="266" spans="1:17" x14ac:dyDescent="0.25">
      <c r="A266" s="46" t="s">
        <v>43</v>
      </c>
      <c r="B266" s="45" t="s">
        <v>444</v>
      </c>
      <c r="C266" s="34" t="s">
        <v>445</v>
      </c>
      <c r="D266" s="45">
        <v>1</v>
      </c>
      <c r="E266" s="34" t="s">
        <v>464</v>
      </c>
      <c r="F266" s="34">
        <v>3100193</v>
      </c>
      <c r="G266" s="45" t="s">
        <v>465</v>
      </c>
      <c r="H266" s="36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0">
        <f>I266+J266+K266+L266+M266</f>
        <v>0</v>
      </c>
      <c r="O266" s="40">
        <f>H266-N266</f>
        <v>0</v>
      </c>
      <c r="P266" s="43">
        <v>0</v>
      </c>
      <c r="Q266" s="45" t="s">
        <v>1</v>
      </c>
    </row>
    <row r="267" spans="1:17" x14ac:dyDescent="0.25">
      <c r="A267" s="46" t="s">
        <v>43</v>
      </c>
      <c r="B267" s="45" t="s">
        <v>448</v>
      </c>
      <c r="C267" s="34" t="s">
        <v>449</v>
      </c>
      <c r="D267" s="45">
        <v>1</v>
      </c>
      <c r="E267" s="34" t="s">
        <v>466</v>
      </c>
      <c r="F267" s="34">
        <v>3100194</v>
      </c>
      <c r="G267" s="45" t="s">
        <v>467</v>
      </c>
      <c r="H267" s="36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0">
        <f>I267+J267+K267+L267+M267</f>
        <v>0</v>
      </c>
      <c r="O267" s="40">
        <f>H267-N267</f>
        <v>0</v>
      </c>
      <c r="P267" s="43">
        <v>0</v>
      </c>
      <c r="Q267" s="45" t="s">
        <v>1</v>
      </c>
    </row>
    <row r="268" spans="1:17" x14ac:dyDescent="0.25">
      <c r="A268" s="46" t="s">
        <v>1</v>
      </c>
      <c r="B268" s="45" t="s">
        <v>23</v>
      </c>
      <c r="C268" s="34" t="s">
        <v>24</v>
      </c>
      <c r="D268" s="45">
        <v>1</v>
      </c>
      <c r="E268" s="34" t="s">
        <v>468</v>
      </c>
      <c r="F268" s="34">
        <v>3101593</v>
      </c>
      <c r="G268" s="45" t="s">
        <v>469</v>
      </c>
      <c r="H268" s="36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2">
        <f>I268+J268+K268+L268+M268</f>
        <v>0</v>
      </c>
      <c r="O268" s="42">
        <f>H268-N268</f>
        <v>0</v>
      </c>
      <c r="P268" s="43">
        <v>0</v>
      </c>
      <c r="Q268" s="45" t="s">
        <v>1</v>
      </c>
    </row>
    <row r="269" spans="1:17" x14ac:dyDescent="0.25">
      <c r="A269" s="46" t="s">
        <v>1</v>
      </c>
      <c r="B269" s="45" t="s">
        <v>23</v>
      </c>
      <c r="C269" s="34" t="s">
        <v>24</v>
      </c>
      <c r="D269" s="45">
        <v>1</v>
      </c>
      <c r="E269" s="34" t="s">
        <v>470</v>
      </c>
      <c r="F269" s="34">
        <v>4550190</v>
      </c>
      <c r="G269" s="45" t="s">
        <v>471</v>
      </c>
      <c r="H269" s="36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2">
        <f>I269+J269+K269+L269+M269</f>
        <v>0</v>
      </c>
      <c r="O269" s="42">
        <f>H269-N269</f>
        <v>0</v>
      </c>
      <c r="P269" s="43">
        <v>0</v>
      </c>
      <c r="Q269" s="45" t="s">
        <v>1</v>
      </c>
    </row>
    <row r="270" spans="1:17" x14ac:dyDescent="0.25">
      <c r="A270" s="27" t="s">
        <v>1</v>
      </c>
      <c r="B270" s="39" t="s">
        <v>28</v>
      </c>
      <c r="C270" s="27" t="s">
        <v>1</v>
      </c>
      <c r="D270" s="60" t="s">
        <v>28</v>
      </c>
      <c r="E270" s="27" t="s">
        <v>1</v>
      </c>
      <c r="F270" s="21" t="s">
        <v>472</v>
      </c>
      <c r="G270" s="23" t="s">
        <v>30</v>
      </c>
      <c r="H270" s="40">
        <f>H246+H247+H248+H249+H250+H251+H252+H253+H254+H255+H256+H257+H258+H259+H260+H261+H262+H263+H264+H265+H266+H267+H268+H269</f>
        <v>0</v>
      </c>
      <c r="I270" s="40">
        <f>I246+I247+I248+I249+I250+I251+I252+I253+I254+I255+I256+I257+I258+I259+I260+I261+I262+I263+I264+I265+I266+I267+I268+I269</f>
        <v>0</v>
      </c>
      <c r="J270" s="40">
        <f>J246+J247+J248+J249+J250+J251+J252+J253+J254+J255+J256+J257+J258+J259+J260+J261+J262+J263+J264+J265+J266+J267+J268+J269</f>
        <v>0</v>
      </c>
      <c r="K270" s="40">
        <f>K246+K247+K248+K249+K250+K251+K252+K253+K254+K255+K256+K257+K258+K259+K260+K261+K262+K263+K264+K265+K266+K267+K268+K269</f>
        <v>0</v>
      </c>
      <c r="L270" s="40">
        <f>L246+L247+L248+L249+L250+L251+L252+L253+L254+L255+L256+L257+L258+L259+L260+L261+L262+L263+L264+L265+L266+L267+L268+L269</f>
        <v>0</v>
      </c>
      <c r="M270" s="40">
        <f>M246+M247+M248+M249+M250+M251+M252+M253+M254+M255+M256+M257+M258+M259+M260+M261+M262+M263+M264+M265+M266+M267+M268+M269</f>
        <v>0</v>
      </c>
      <c r="N270" s="40">
        <f>I270+J270+K270+L270+M270</f>
        <v>0</v>
      </c>
      <c r="O270" s="40">
        <f>O246+O247+O248+O249+O250+O251+O252+O253+O254+O255+O256+O257+O258+O259+O260+O261+O262+O263+O264+O265+O266+O267+O268+O269</f>
        <v>0</v>
      </c>
      <c r="P270" s="40">
        <f>P246+P247+P248+P249+P250+P251+P252+P253+P254+P255+P256+P257+P258+P259+P260+P261+P262+P263+P264+P265+P266+P267+P268+P269</f>
        <v>0</v>
      </c>
      <c r="Q270" s="45" t="s">
        <v>1</v>
      </c>
    </row>
    <row r="271" spans="1:17" x14ac:dyDescent="0.25">
      <c r="A271" s="46" t="s">
        <v>43</v>
      </c>
      <c r="B271" s="45" t="s">
        <v>44</v>
      </c>
      <c r="C271" s="34" t="s">
        <v>45</v>
      </c>
      <c r="D271" s="45">
        <v>1</v>
      </c>
      <c r="E271" s="34" t="s">
        <v>473</v>
      </c>
      <c r="F271" s="34">
        <v>3100180</v>
      </c>
      <c r="G271" s="45" t="s">
        <v>474</v>
      </c>
      <c r="H271" s="36">
        <v>0</v>
      </c>
      <c r="I271" s="37">
        <v>0</v>
      </c>
      <c r="J271" s="37">
        <v>0</v>
      </c>
      <c r="K271" s="37">
        <v>0</v>
      </c>
      <c r="L271" s="37">
        <v>0</v>
      </c>
      <c r="M271" s="37">
        <v>0</v>
      </c>
      <c r="N271" s="37">
        <v>0</v>
      </c>
      <c r="O271" s="37">
        <v>0</v>
      </c>
      <c r="P271" s="37">
        <v>0</v>
      </c>
      <c r="Q271" s="45" t="s">
        <v>1</v>
      </c>
    </row>
    <row r="272" spans="1:17" x14ac:dyDescent="0.25">
      <c r="A272" s="46" t="s">
        <v>1</v>
      </c>
      <c r="B272" s="45" t="s">
        <v>236</v>
      </c>
      <c r="C272" s="34" t="s">
        <v>45</v>
      </c>
      <c r="D272" s="45">
        <v>1</v>
      </c>
      <c r="E272" s="34" t="s">
        <v>475</v>
      </c>
      <c r="F272" s="34">
        <v>3100182</v>
      </c>
      <c r="G272" s="45" t="s">
        <v>476</v>
      </c>
      <c r="H272" s="36">
        <v>0</v>
      </c>
      <c r="I272" s="37">
        <v>0</v>
      </c>
      <c r="J272" s="37">
        <v>0</v>
      </c>
      <c r="K272" s="37">
        <v>0</v>
      </c>
      <c r="L272" s="37">
        <v>0</v>
      </c>
      <c r="M272" s="37">
        <v>0</v>
      </c>
      <c r="N272" s="37">
        <v>0</v>
      </c>
      <c r="O272" s="37">
        <v>0</v>
      </c>
      <c r="P272" s="37">
        <v>0</v>
      </c>
      <c r="Q272" s="45" t="s">
        <v>1</v>
      </c>
    </row>
    <row r="273" spans="1:17" x14ac:dyDescent="0.25">
      <c r="A273" s="46" t="s">
        <v>1</v>
      </c>
      <c r="B273" s="45" t="s">
        <v>35</v>
      </c>
      <c r="C273" s="34" t="s">
        <v>36</v>
      </c>
      <c r="D273" s="45">
        <v>1</v>
      </c>
      <c r="E273" s="34" t="s">
        <v>477</v>
      </c>
      <c r="F273" s="34">
        <v>3101583</v>
      </c>
      <c r="G273" s="45" t="s">
        <v>478</v>
      </c>
      <c r="H273" s="36">
        <v>0</v>
      </c>
      <c r="I273" s="37">
        <v>0</v>
      </c>
      <c r="J273" s="37">
        <v>0</v>
      </c>
      <c r="K273" s="37">
        <v>0</v>
      </c>
      <c r="L273" s="37">
        <v>0</v>
      </c>
      <c r="M273" s="37">
        <v>0</v>
      </c>
      <c r="N273" s="37">
        <v>0</v>
      </c>
      <c r="O273" s="37">
        <v>0</v>
      </c>
      <c r="P273" s="37">
        <v>0</v>
      </c>
      <c r="Q273" s="45" t="s">
        <v>1</v>
      </c>
    </row>
    <row r="274" spans="1:17" x14ac:dyDescent="0.25">
      <c r="A274" s="46" t="s">
        <v>1</v>
      </c>
      <c r="B274" s="45" t="s">
        <v>35</v>
      </c>
      <c r="C274" s="34" t="s">
        <v>36</v>
      </c>
      <c r="D274" s="45">
        <v>1</v>
      </c>
      <c r="E274" s="34" t="s">
        <v>479</v>
      </c>
      <c r="F274" s="34">
        <v>4550175</v>
      </c>
      <c r="G274" s="45" t="s">
        <v>480</v>
      </c>
      <c r="H274" s="36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0</v>
      </c>
      <c r="N274" s="37">
        <v>0</v>
      </c>
      <c r="O274" s="37">
        <v>0</v>
      </c>
      <c r="P274" s="37">
        <v>0</v>
      </c>
      <c r="Q274" s="45" t="s">
        <v>1</v>
      </c>
    </row>
    <row r="275" spans="1:17" x14ac:dyDescent="0.25">
      <c r="A275" s="27" t="s">
        <v>1</v>
      </c>
      <c r="B275" s="39" t="s">
        <v>28</v>
      </c>
      <c r="C275" s="27" t="s">
        <v>1</v>
      </c>
      <c r="D275" s="39" t="s">
        <v>28</v>
      </c>
      <c r="E275" s="27" t="s">
        <v>1</v>
      </c>
      <c r="F275" s="21" t="s">
        <v>481</v>
      </c>
      <c r="G275" s="23" t="s">
        <v>30</v>
      </c>
      <c r="H275" s="40">
        <f>H271+H272+H273+H274</f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0">
        <f>I275+J275+K275+L275+M275</f>
        <v>0</v>
      </c>
      <c r="O275" s="40">
        <f>H275-N275</f>
        <v>0</v>
      </c>
      <c r="P275" s="43">
        <v>0</v>
      </c>
      <c r="Q275" s="45" t="s">
        <v>1</v>
      </c>
    </row>
    <row r="276" spans="1:17" x14ac:dyDescent="0.25">
      <c r="A276" s="46" t="s">
        <v>1</v>
      </c>
      <c r="B276" s="45" t="s">
        <v>236</v>
      </c>
      <c r="C276" s="34" t="s">
        <v>45</v>
      </c>
      <c r="D276" s="45">
        <v>1</v>
      </c>
      <c r="E276" s="34" t="s">
        <v>482</v>
      </c>
      <c r="F276" s="34">
        <v>3100181</v>
      </c>
      <c r="G276" s="45" t="s">
        <v>483</v>
      </c>
      <c r="H276" s="36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45" t="s">
        <v>1</v>
      </c>
    </row>
    <row r="277" spans="1:17" x14ac:dyDescent="0.25">
      <c r="A277" s="46" t="s">
        <v>43</v>
      </c>
      <c r="B277" s="45" t="s">
        <v>44</v>
      </c>
      <c r="C277" s="34" t="s">
        <v>45</v>
      </c>
      <c r="D277" s="45">
        <v>1</v>
      </c>
      <c r="E277" s="34" t="s">
        <v>484</v>
      </c>
      <c r="F277" s="34">
        <v>3100179</v>
      </c>
      <c r="G277" s="45" t="s">
        <v>485</v>
      </c>
      <c r="H277" s="36">
        <v>0</v>
      </c>
      <c r="I277" s="37">
        <v>0</v>
      </c>
      <c r="J277" s="37">
        <v>0</v>
      </c>
      <c r="K277" s="37">
        <v>0</v>
      </c>
      <c r="L277" s="37">
        <v>0</v>
      </c>
      <c r="M277" s="37">
        <v>0</v>
      </c>
      <c r="N277" s="37">
        <v>0</v>
      </c>
      <c r="O277" s="37">
        <v>0</v>
      </c>
      <c r="P277" s="37">
        <v>0</v>
      </c>
      <c r="Q277" s="45" t="s">
        <v>1</v>
      </c>
    </row>
    <row r="278" spans="1:17" x14ac:dyDescent="0.25">
      <c r="A278" s="46" t="s">
        <v>1</v>
      </c>
      <c r="B278" s="45" t="s">
        <v>35</v>
      </c>
      <c r="C278" s="34" t="s">
        <v>36</v>
      </c>
      <c r="D278" s="45">
        <v>1</v>
      </c>
      <c r="E278" s="34" t="s">
        <v>486</v>
      </c>
      <c r="F278" s="34">
        <v>3101585</v>
      </c>
      <c r="G278" s="45" t="s">
        <v>487</v>
      </c>
      <c r="H278" s="36">
        <v>0</v>
      </c>
      <c r="I278" s="37">
        <v>0</v>
      </c>
      <c r="J278" s="37">
        <v>0</v>
      </c>
      <c r="K278" s="37">
        <v>0</v>
      </c>
      <c r="L278" s="37">
        <v>0</v>
      </c>
      <c r="M278" s="37">
        <v>0</v>
      </c>
      <c r="N278" s="37">
        <v>0</v>
      </c>
      <c r="O278" s="37">
        <v>0</v>
      </c>
      <c r="P278" s="37">
        <v>0</v>
      </c>
      <c r="Q278" s="45" t="s">
        <v>1</v>
      </c>
    </row>
    <row r="279" spans="1:17" x14ac:dyDescent="0.25">
      <c r="A279" s="46" t="s">
        <v>1</v>
      </c>
      <c r="B279" s="45" t="s">
        <v>35</v>
      </c>
      <c r="C279" s="34" t="s">
        <v>36</v>
      </c>
      <c r="D279" s="45">
        <v>1</v>
      </c>
      <c r="E279" s="34" t="s">
        <v>488</v>
      </c>
      <c r="F279" s="34">
        <v>4550177</v>
      </c>
      <c r="G279" s="45" t="s">
        <v>489</v>
      </c>
      <c r="H279" s="36">
        <v>0</v>
      </c>
      <c r="I279" s="37">
        <v>0</v>
      </c>
      <c r="J279" s="37">
        <v>0</v>
      </c>
      <c r="K279" s="37">
        <v>0</v>
      </c>
      <c r="L279" s="37">
        <v>0</v>
      </c>
      <c r="M279" s="37">
        <v>0</v>
      </c>
      <c r="N279" s="37">
        <v>0</v>
      </c>
      <c r="O279" s="37">
        <v>0</v>
      </c>
      <c r="P279" s="37">
        <v>0</v>
      </c>
      <c r="Q279" s="45" t="s">
        <v>1</v>
      </c>
    </row>
    <row r="280" spans="1:17" x14ac:dyDescent="0.25">
      <c r="A280" s="27" t="s">
        <v>1</v>
      </c>
      <c r="B280" s="39" t="s">
        <v>28</v>
      </c>
      <c r="C280" s="27" t="s">
        <v>1</v>
      </c>
      <c r="D280" s="39" t="s">
        <v>28</v>
      </c>
      <c r="E280" s="27" t="s">
        <v>1</v>
      </c>
      <c r="F280" s="21" t="s">
        <v>490</v>
      </c>
      <c r="G280" s="23" t="s">
        <v>30</v>
      </c>
      <c r="H280" s="40">
        <f>H276+H277+H278+H279</f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0">
        <f>I280+J280+K280+L280+M280</f>
        <v>0</v>
      </c>
      <c r="O280" s="40">
        <f>H280-N280</f>
        <v>0</v>
      </c>
      <c r="P280" s="43">
        <v>0</v>
      </c>
      <c r="Q280" s="45" t="s">
        <v>1</v>
      </c>
    </row>
    <row r="281" spans="1:17" x14ac:dyDescent="0.25">
      <c r="A281" s="46" t="s">
        <v>1</v>
      </c>
      <c r="B281" s="45" t="s">
        <v>491</v>
      </c>
      <c r="C281" s="34" t="s">
        <v>492</v>
      </c>
      <c r="D281" s="45">
        <v>1</v>
      </c>
      <c r="E281" s="34" t="s">
        <v>493</v>
      </c>
      <c r="F281" s="34">
        <v>3100177</v>
      </c>
      <c r="G281" s="45" t="s">
        <v>494</v>
      </c>
      <c r="H281" s="36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0</v>
      </c>
      <c r="N281" s="37">
        <v>0</v>
      </c>
      <c r="O281" s="37">
        <v>0</v>
      </c>
      <c r="P281" s="37">
        <v>0</v>
      </c>
      <c r="Q281" s="45" t="s">
        <v>1</v>
      </c>
    </row>
    <row r="282" spans="1:17" x14ac:dyDescent="0.25">
      <c r="A282" s="46" t="s">
        <v>43</v>
      </c>
      <c r="B282" s="45" t="s">
        <v>495</v>
      </c>
      <c r="C282" s="34" t="s">
        <v>55</v>
      </c>
      <c r="D282" s="45">
        <v>1</v>
      </c>
      <c r="E282" s="34" t="s">
        <v>496</v>
      </c>
      <c r="F282" s="34">
        <v>3100176</v>
      </c>
      <c r="G282" s="45" t="s">
        <v>497</v>
      </c>
      <c r="H282" s="36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0</v>
      </c>
      <c r="N282" s="37">
        <v>0</v>
      </c>
      <c r="O282" s="37">
        <v>0</v>
      </c>
      <c r="P282" s="37">
        <v>0</v>
      </c>
      <c r="Q282" s="45" t="s">
        <v>1</v>
      </c>
    </row>
    <row r="283" spans="1:17" x14ac:dyDescent="0.25">
      <c r="A283" s="46" t="s">
        <v>1</v>
      </c>
      <c r="B283" s="45" t="s">
        <v>59</v>
      </c>
      <c r="C283" s="34" t="s">
        <v>60</v>
      </c>
      <c r="D283" s="45">
        <v>1</v>
      </c>
      <c r="E283" s="34" t="s">
        <v>498</v>
      </c>
      <c r="F283" s="34">
        <v>3100178</v>
      </c>
      <c r="G283" s="45" t="s">
        <v>499</v>
      </c>
      <c r="H283" s="36">
        <v>0</v>
      </c>
      <c r="I283" s="37">
        <v>0</v>
      </c>
      <c r="J283" s="37">
        <v>0</v>
      </c>
      <c r="K283" s="37">
        <v>0</v>
      </c>
      <c r="L283" s="37">
        <v>0</v>
      </c>
      <c r="M283" s="37">
        <v>0</v>
      </c>
      <c r="N283" s="37">
        <v>0</v>
      </c>
      <c r="O283" s="37">
        <v>0</v>
      </c>
      <c r="P283" s="37">
        <v>0</v>
      </c>
      <c r="Q283" s="45" t="s">
        <v>1</v>
      </c>
    </row>
    <row r="284" spans="1:17" x14ac:dyDescent="0.25">
      <c r="A284" s="46" t="s">
        <v>1</v>
      </c>
      <c r="B284" s="45" t="s">
        <v>23</v>
      </c>
      <c r="C284" s="34" t="s">
        <v>24</v>
      </c>
      <c r="D284" s="45">
        <v>1</v>
      </c>
      <c r="E284" s="34" t="s">
        <v>500</v>
      </c>
      <c r="F284" s="34">
        <v>3101581</v>
      </c>
      <c r="G284" s="45" t="s">
        <v>501</v>
      </c>
      <c r="H284" s="36">
        <v>0</v>
      </c>
      <c r="I284" s="37">
        <v>0</v>
      </c>
      <c r="J284" s="37">
        <v>0</v>
      </c>
      <c r="K284" s="37">
        <v>0</v>
      </c>
      <c r="L284" s="37">
        <v>0</v>
      </c>
      <c r="M284" s="37">
        <v>0</v>
      </c>
      <c r="N284" s="37">
        <v>0</v>
      </c>
      <c r="O284" s="37">
        <v>0</v>
      </c>
      <c r="P284" s="37">
        <v>0</v>
      </c>
      <c r="Q284" s="45" t="s">
        <v>1</v>
      </c>
    </row>
    <row r="285" spans="1:17" x14ac:dyDescent="0.25">
      <c r="A285" s="46" t="s">
        <v>1</v>
      </c>
      <c r="B285" s="45" t="s">
        <v>23</v>
      </c>
      <c r="C285" s="34" t="s">
        <v>24</v>
      </c>
      <c r="D285" s="45">
        <v>1</v>
      </c>
      <c r="E285" s="34" t="s">
        <v>502</v>
      </c>
      <c r="F285" s="34">
        <v>4550174</v>
      </c>
      <c r="G285" s="45" t="s">
        <v>503</v>
      </c>
      <c r="H285" s="36">
        <v>0</v>
      </c>
      <c r="I285" s="37">
        <v>0</v>
      </c>
      <c r="J285" s="37">
        <v>0</v>
      </c>
      <c r="K285" s="37">
        <v>0</v>
      </c>
      <c r="L285" s="37">
        <v>0</v>
      </c>
      <c r="M285" s="37">
        <v>0</v>
      </c>
      <c r="N285" s="37">
        <v>0</v>
      </c>
      <c r="O285" s="37">
        <v>0</v>
      </c>
      <c r="P285" s="37">
        <v>0</v>
      </c>
      <c r="Q285" s="45" t="s">
        <v>1</v>
      </c>
    </row>
    <row r="286" spans="1:17" x14ac:dyDescent="0.25">
      <c r="A286" s="46" t="s">
        <v>1</v>
      </c>
      <c r="B286" s="45" t="s">
        <v>23</v>
      </c>
      <c r="C286" s="34" t="s">
        <v>24</v>
      </c>
      <c r="D286" s="45">
        <v>1</v>
      </c>
      <c r="E286" s="34" t="s">
        <v>504</v>
      </c>
      <c r="F286" s="34">
        <v>3101580</v>
      </c>
      <c r="G286" s="45" t="s">
        <v>505</v>
      </c>
      <c r="H286" s="36">
        <v>0</v>
      </c>
      <c r="I286" s="37">
        <v>0</v>
      </c>
      <c r="J286" s="37">
        <v>0</v>
      </c>
      <c r="K286" s="37">
        <v>0</v>
      </c>
      <c r="L286" s="37">
        <v>0</v>
      </c>
      <c r="M286" s="37">
        <v>0</v>
      </c>
      <c r="N286" s="37">
        <v>0</v>
      </c>
      <c r="O286" s="37">
        <v>0</v>
      </c>
      <c r="P286" s="37">
        <v>0</v>
      </c>
      <c r="Q286" s="45" t="s">
        <v>1</v>
      </c>
    </row>
    <row r="287" spans="1:17" x14ac:dyDescent="0.25">
      <c r="A287" s="46" t="s">
        <v>1</v>
      </c>
      <c r="B287" s="45" t="s">
        <v>23</v>
      </c>
      <c r="C287" s="34" t="s">
        <v>24</v>
      </c>
      <c r="D287" s="45">
        <v>1</v>
      </c>
      <c r="E287" s="34" t="s">
        <v>506</v>
      </c>
      <c r="F287" s="34">
        <v>4550173</v>
      </c>
      <c r="G287" s="45" t="s">
        <v>507</v>
      </c>
      <c r="H287" s="36">
        <v>0</v>
      </c>
      <c r="I287" s="37">
        <v>0</v>
      </c>
      <c r="J287" s="37">
        <v>0</v>
      </c>
      <c r="K287" s="37">
        <v>0</v>
      </c>
      <c r="L287" s="37">
        <v>0</v>
      </c>
      <c r="M287" s="37">
        <v>0</v>
      </c>
      <c r="N287" s="37">
        <v>0</v>
      </c>
      <c r="O287" s="37">
        <v>0</v>
      </c>
      <c r="P287" s="37">
        <v>0</v>
      </c>
      <c r="Q287" s="45" t="s">
        <v>1</v>
      </c>
    </row>
    <row r="288" spans="1:17" x14ac:dyDescent="0.25">
      <c r="A288" s="27" t="s">
        <v>1</v>
      </c>
      <c r="B288" s="39" t="s">
        <v>28</v>
      </c>
      <c r="C288" s="27" t="s">
        <v>1</v>
      </c>
      <c r="D288" s="39" t="s">
        <v>28</v>
      </c>
      <c r="E288" s="27" t="s">
        <v>1</v>
      </c>
      <c r="F288" s="21" t="s">
        <v>508</v>
      </c>
      <c r="G288" s="23" t="s">
        <v>30</v>
      </c>
      <c r="H288" s="40">
        <f>H281+H282+H283+H284+H285+H286+H287</f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0">
        <f>K288+L288+M288</f>
        <v>0</v>
      </c>
      <c r="O288" s="40">
        <f>H264-N264</f>
        <v>0</v>
      </c>
      <c r="P288" s="43">
        <v>0</v>
      </c>
      <c r="Q288" s="45" t="s">
        <v>1</v>
      </c>
    </row>
    <row r="289" spans="1:17" x14ac:dyDescent="0.25">
      <c r="A289" s="27" t="s">
        <v>1</v>
      </c>
      <c r="B289" s="39" t="s">
        <v>28</v>
      </c>
      <c r="C289" s="27" t="s">
        <v>1</v>
      </c>
      <c r="D289" s="39" t="s">
        <v>28</v>
      </c>
      <c r="E289" s="27" t="s">
        <v>1</v>
      </c>
      <c r="F289" s="21" t="s">
        <v>316</v>
      </c>
      <c r="G289" s="23" t="s">
        <v>509</v>
      </c>
      <c r="H289" s="40">
        <f>H193+H197+H201+H205+H209+H213+H217+H221+H225+H229+H233+H237+H241+H245+H288+H275+H280+H270+Q190</f>
        <v>159571148.84</v>
      </c>
      <c r="I289" s="40">
        <f>I193+I197+I201+I205+I209+I213+I217+I221+I225+I229+I233+I237+I241+I245+I270+I275+I280+I288+Q191</f>
        <v>111831215.95999999</v>
      </c>
      <c r="J289" s="40">
        <f>J193+J197+J201+J205+J209+J213+J217+J221+J225+J229+J233+J237+J241+J245+J270+J275+J280+J288+Q192</f>
        <v>43012936.140000001</v>
      </c>
      <c r="K289" s="40">
        <f>K193+K197+K201+K205+K209+K213+K217+K221+K225+K229+K233+K237+K241+K245+K270+K275+K280+K288+Q193</f>
        <v>4552568.67</v>
      </c>
      <c r="L289" s="40">
        <f>L193+L197+L201+L205+L209+L213+L217+L221+L225+L229+L233+L237+L241+L245+L270+L275+L280+L288+Q194</f>
        <v>174400.76</v>
      </c>
      <c r="M289" s="40">
        <f>M193+M197+M201+M205+M209+M213+M217+M221+M225+M229+M233+M237+M241+M245+M270+M275+M280+M288+Q195</f>
        <v>27.31</v>
      </c>
      <c r="N289" s="40">
        <f>K289+L289+M289</f>
        <v>4726996.7399999993</v>
      </c>
      <c r="O289" s="40">
        <f>O193+O197+O201+O205+O209+O213+O217+O221+O225+O229+O233+O237+O241+O245+O270+O275+O280+O264+O288+Q196</f>
        <v>0</v>
      </c>
      <c r="P289" s="40">
        <f>P193+P197+P201+P205+P209+P213+P217+P221+P225+P229+P233+P237+P241+P245+P270+P275+P280+P264+P288+Q197</f>
        <v>0</v>
      </c>
      <c r="Q289" s="45" t="s">
        <v>1</v>
      </c>
    </row>
  </sheetData>
  <mergeCells count="2">
    <mergeCell ref="B3:D3"/>
    <mergeCell ref="I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794391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2024-01-09T14:07:05Z</dcterms:created>
  <dcterms:modified xsi:type="dcterms:W3CDTF">2024-01-09T14:08:10Z</dcterms:modified>
</cp:coreProperties>
</file>